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49c24e9a7050158/Bureau/SEMC/SIDI/"/>
    </mc:Choice>
  </mc:AlternateContent>
  <xr:revisionPtr revIDLastSave="0" documentId="14_{6E4F7478-6E7F-42F2-A14A-DFE1B0E492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DI" sheetId="1" r:id="rId1"/>
    <sheet name="Pièces détachées" sheetId="2" r:id="rId2"/>
    <sheet name="Feuil1" sheetId="3" r:id="rId3"/>
  </sheets>
  <definedNames>
    <definedName name="_xlnm._FilterDatabase" localSheetId="0" hidden="1">SIDI!$A$4:$C$141</definedName>
    <definedName name="_xlnm.Print_Area" localSheetId="0">SIDI!$A$4:$X$150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7" i="1" l="1"/>
  <c r="W7" i="1"/>
  <c r="X7" i="1" s="1"/>
  <c r="W8" i="1"/>
  <c r="W9" i="1"/>
  <c r="W10" i="1"/>
  <c r="W11" i="1"/>
  <c r="W13" i="1"/>
  <c r="W14" i="1"/>
  <c r="W15" i="1"/>
  <c r="W19" i="1"/>
  <c r="W21" i="1"/>
  <c r="W22" i="1"/>
  <c r="W24" i="1"/>
  <c r="W26" i="1"/>
  <c r="W28" i="1"/>
  <c r="W29" i="1"/>
  <c r="W30" i="1"/>
  <c r="W32" i="1"/>
  <c r="W34" i="1"/>
  <c r="W35" i="1"/>
  <c r="W36" i="1"/>
  <c r="W38" i="1"/>
  <c r="W40" i="1"/>
  <c r="W42" i="1"/>
  <c r="W43" i="1"/>
  <c r="W45" i="1"/>
  <c r="W46" i="1"/>
  <c r="W47" i="1"/>
  <c r="W49" i="1"/>
  <c r="W50" i="1"/>
  <c r="X8" i="1"/>
  <c r="W70" i="1" l="1"/>
  <c r="X70" i="1" s="1"/>
  <c r="W69" i="1"/>
  <c r="X69" i="1" s="1"/>
  <c r="W66" i="1"/>
  <c r="X66" i="1" s="1"/>
  <c r="W67" i="1"/>
  <c r="X67" i="1" s="1"/>
  <c r="W65" i="1"/>
  <c r="X65" i="1" s="1"/>
  <c r="W64" i="1"/>
  <c r="W62" i="1"/>
  <c r="X62" i="1" s="1"/>
  <c r="W61" i="1"/>
  <c r="X61" i="1" s="1"/>
  <c r="W60" i="1"/>
  <c r="X60" i="1" s="1"/>
  <c r="W58" i="1"/>
  <c r="X58" i="1" s="1"/>
  <c r="W57" i="1"/>
  <c r="X57" i="1" s="1"/>
  <c r="W56" i="1"/>
  <c r="X56" i="1" s="1"/>
  <c r="W54" i="1"/>
  <c r="X54" i="1" s="1"/>
  <c r="W53" i="1"/>
  <c r="X53" i="1" s="1"/>
  <c r="W52" i="1"/>
  <c r="X52" i="1" s="1"/>
  <c r="X50" i="1"/>
  <c r="X49" i="1"/>
  <c r="X46" i="1"/>
  <c r="X47" i="1"/>
  <c r="X45" i="1"/>
  <c r="X64" i="1" l="1"/>
  <c r="W129" i="1"/>
  <c r="X129" i="1" s="1"/>
  <c r="W123" i="1"/>
  <c r="X123" i="1" s="1"/>
  <c r="W119" i="1"/>
  <c r="X119" i="1" s="1"/>
  <c r="W120" i="1"/>
  <c r="X120" i="1" s="1"/>
  <c r="W118" i="1"/>
  <c r="X118" i="1" s="1"/>
  <c r="W116" i="1"/>
  <c r="X116" i="1" s="1"/>
  <c r="W109" i="1"/>
  <c r="X109" i="1" s="1"/>
  <c r="W110" i="1"/>
  <c r="X110" i="1" s="1"/>
  <c r="W111" i="1"/>
  <c r="X111" i="1" s="1"/>
  <c r="W112" i="1"/>
  <c r="X112" i="1" s="1"/>
  <c r="W113" i="1"/>
  <c r="X113" i="1" s="1"/>
  <c r="W108" i="1"/>
  <c r="X108" i="1" s="1"/>
  <c r="W93" i="1"/>
  <c r="X93" i="1" s="1"/>
  <c r="W94" i="1"/>
  <c r="X94" i="1" s="1"/>
  <c r="W95" i="1"/>
  <c r="X95" i="1" s="1"/>
  <c r="W96" i="1"/>
  <c r="X96" i="1" s="1"/>
  <c r="W92" i="1"/>
  <c r="X92" i="1" s="1"/>
  <c r="W99" i="1"/>
  <c r="X99" i="1" s="1"/>
  <c r="W100" i="1"/>
  <c r="X100" i="1" s="1"/>
  <c r="W101" i="1"/>
  <c r="X101" i="1" s="1"/>
  <c r="W102" i="1"/>
  <c r="X102" i="1" s="1"/>
  <c r="W103" i="1"/>
  <c r="X103" i="1" s="1"/>
  <c r="W104" i="1"/>
  <c r="X104" i="1" s="1"/>
  <c r="W98" i="1"/>
  <c r="X98" i="1" s="1"/>
  <c r="W90" i="1"/>
  <c r="X90" i="1" s="1"/>
  <c r="W89" i="1"/>
  <c r="X89" i="1" s="1"/>
  <c r="X43" i="1"/>
  <c r="X36" i="1"/>
  <c r="X22" i="1"/>
  <c r="X15" i="1"/>
  <c r="X14" i="1"/>
  <c r="X35" i="1"/>
  <c r="W86" i="1"/>
  <c r="X86" i="1" s="1"/>
  <c r="X42" i="1"/>
  <c r="W139" i="1"/>
  <c r="X139" i="1" s="1"/>
  <c r="W138" i="1"/>
  <c r="X138" i="1" s="1"/>
  <c r="X137" i="1"/>
  <c r="W135" i="1"/>
  <c r="X135" i="1" s="1"/>
  <c r="W133" i="1"/>
  <c r="X133" i="1" s="1"/>
  <c r="W131" i="1"/>
  <c r="X131" i="1" s="1"/>
  <c r="W106" i="1"/>
  <c r="X106" i="1" s="1"/>
  <c r="X32" i="1"/>
  <c r="W78" i="1"/>
  <c r="X78" i="1" s="1"/>
  <c r="W87" i="1" l="1"/>
  <c r="X87" i="1" s="1"/>
  <c r="W88" i="1"/>
  <c r="X88" i="1" s="1"/>
  <c r="W85" i="1"/>
  <c r="X85" i="1" s="1"/>
  <c r="W115" i="1" l="1"/>
  <c r="X115" i="1" s="1"/>
  <c r="W74" i="1" l="1"/>
  <c r="X74" i="1" s="1"/>
  <c r="W72" i="1"/>
  <c r="X72" i="1" s="1"/>
  <c r="X30" i="1"/>
  <c r="X24" i="1"/>
  <c r="X11" i="1" l="1"/>
  <c r="X9" i="1" l="1"/>
  <c r="W83" i="1"/>
  <c r="X83" i="1" s="1"/>
  <c r="W84" i="1"/>
  <c r="X84" i="1" s="1"/>
  <c r="W81" i="1" l="1"/>
  <c r="X81" i="1" s="1"/>
  <c r="W82" i="1"/>
  <c r="X82" i="1" s="1"/>
  <c r="W80" i="1"/>
  <c r="X80" i="1" s="1"/>
  <c r="X29" i="1" l="1"/>
  <c r="X28" i="1"/>
  <c r="X19" i="1"/>
  <c r="X17" i="1"/>
  <c r="W126" i="1" l="1"/>
  <c r="X126" i="1" s="1"/>
  <c r="W125" i="1"/>
  <c r="X125" i="1" s="1"/>
  <c r="X38" i="1" l="1"/>
  <c r="W76" i="1" l="1"/>
  <c r="X76" i="1" s="1"/>
  <c r="X40" i="1"/>
  <c r="X13" i="1"/>
  <c r="X34" i="1" l="1"/>
  <c r="X10" i="1" l="1"/>
  <c r="W302" i="2"/>
  <c r="X302" i="2"/>
  <c r="X301" i="2"/>
  <c r="W301" i="2"/>
  <c r="X300" i="2"/>
  <c r="W300" i="2"/>
  <c r="X299" i="2"/>
  <c r="W299" i="2"/>
  <c r="X298" i="2"/>
  <c r="W298" i="2"/>
  <c r="X297" i="2"/>
  <c r="W297" i="2"/>
  <c r="X296" i="2"/>
  <c r="W296" i="2"/>
  <c r="X295" i="2"/>
  <c r="W295" i="2"/>
  <c r="X294" i="2"/>
  <c r="W294" i="2"/>
  <c r="X293" i="2"/>
  <c r="W293" i="2"/>
  <c r="X292" i="2"/>
  <c r="W292" i="2"/>
  <c r="X291" i="2"/>
  <c r="W291" i="2"/>
  <c r="X290" i="2"/>
  <c r="W290" i="2"/>
  <c r="X289" i="2"/>
  <c r="W289" i="2"/>
  <c r="X288" i="2"/>
  <c r="W288" i="2"/>
  <c r="X287" i="2"/>
  <c r="W287" i="2"/>
  <c r="X286" i="2"/>
  <c r="W286" i="2"/>
  <c r="X284" i="2"/>
  <c r="W284" i="2"/>
  <c r="X283" i="2"/>
  <c r="W283" i="2"/>
  <c r="X282" i="2"/>
  <c r="W282" i="2"/>
  <c r="X281" i="2"/>
  <c r="W281" i="2"/>
  <c r="X280" i="2"/>
  <c r="W280" i="2"/>
  <c r="X279" i="2"/>
  <c r="W279" i="2"/>
  <c r="X278" i="2"/>
  <c r="W278" i="2"/>
  <c r="X277" i="2"/>
  <c r="W277" i="2"/>
  <c r="X276" i="2"/>
  <c r="W276" i="2"/>
  <c r="X275" i="2"/>
  <c r="W275" i="2"/>
  <c r="X274" i="2"/>
  <c r="W274" i="2"/>
  <c r="X273" i="2"/>
  <c r="W273" i="2"/>
  <c r="X272" i="2"/>
  <c r="W272" i="2"/>
  <c r="X271" i="2"/>
  <c r="W271" i="2"/>
  <c r="X270" i="2"/>
  <c r="W270" i="2"/>
  <c r="X269" i="2"/>
  <c r="W269" i="2"/>
  <c r="X268" i="2"/>
  <c r="W268" i="2"/>
  <c r="X267" i="2"/>
  <c r="W267" i="2"/>
  <c r="X266" i="2"/>
  <c r="W266" i="2"/>
  <c r="X265" i="2"/>
  <c r="W265" i="2"/>
  <c r="X264" i="2"/>
  <c r="W264" i="2"/>
  <c r="X263" i="2"/>
  <c r="W263" i="2"/>
  <c r="X262" i="2"/>
  <c r="W262" i="2"/>
  <c r="X261" i="2"/>
  <c r="W261" i="2"/>
  <c r="X260" i="2"/>
  <c r="W260" i="2"/>
  <c r="X259" i="2"/>
  <c r="W259" i="2"/>
  <c r="X258" i="2"/>
  <c r="W258" i="2"/>
  <c r="X257" i="2"/>
  <c r="W257" i="2"/>
  <c r="X256" i="2"/>
  <c r="W256" i="2"/>
  <c r="X255" i="2"/>
  <c r="W255" i="2"/>
  <c r="X253" i="2"/>
  <c r="W253" i="2"/>
  <c r="X252" i="2"/>
  <c r="W252" i="2"/>
  <c r="X251" i="2"/>
  <c r="W251" i="2"/>
  <c r="X250" i="2"/>
  <c r="W250" i="2"/>
  <c r="X249" i="2"/>
  <c r="W249" i="2"/>
  <c r="X248" i="2"/>
  <c r="W248" i="2"/>
  <c r="X247" i="2"/>
  <c r="W247" i="2"/>
  <c r="X246" i="2"/>
  <c r="W246" i="2"/>
  <c r="X245" i="2"/>
  <c r="W245" i="2"/>
  <c r="X244" i="2"/>
  <c r="W244" i="2"/>
  <c r="X243" i="2"/>
  <c r="W243" i="2"/>
  <c r="X242" i="2"/>
  <c r="W242" i="2"/>
  <c r="X241" i="2"/>
  <c r="W241" i="2"/>
  <c r="X240" i="2"/>
  <c r="W240" i="2"/>
  <c r="X239" i="2"/>
  <c r="W239" i="2"/>
  <c r="X238" i="2"/>
  <c r="W238" i="2"/>
  <c r="X237" i="2"/>
  <c r="W237" i="2"/>
  <c r="X236" i="2"/>
  <c r="W236" i="2"/>
  <c r="X235" i="2"/>
  <c r="W235" i="2"/>
  <c r="X234" i="2"/>
  <c r="W234" i="2"/>
  <c r="X233" i="2"/>
  <c r="W233" i="2"/>
  <c r="X232" i="2"/>
  <c r="W232" i="2"/>
  <c r="X231" i="2"/>
  <c r="W231" i="2"/>
  <c r="X230" i="2"/>
  <c r="W230" i="2"/>
  <c r="X229" i="2"/>
  <c r="W229" i="2"/>
  <c r="X228" i="2"/>
  <c r="W228" i="2"/>
  <c r="X227" i="2"/>
  <c r="W227" i="2"/>
  <c r="X226" i="2"/>
  <c r="W226" i="2"/>
  <c r="X225" i="2"/>
  <c r="W225" i="2"/>
  <c r="X224" i="2"/>
  <c r="W224" i="2"/>
  <c r="X223" i="2"/>
  <c r="W223" i="2"/>
  <c r="X222" i="2"/>
  <c r="W222" i="2"/>
  <c r="X221" i="2"/>
  <c r="W221" i="2"/>
  <c r="X220" i="2"/>
  <c r="W220" i="2"/>
  <c r="X219" i="2"/>
  <c r="W219" i="2"/>
  <c r="X218" i="2"/>
  <c r="W218" i="2"/>
  <c r="X217" i="2"/>
  <c r="W217" i="2"/>
  <c r="X216" i="2"/>
  <c r="W216" i="2"/>
  <c r="X215" i="2"/>
  <c r="W215" i="2"/>
  <c r="X214" i="2"/>
  <c r="W214" i="2"/>
  <c r="X213" i="2"/>
  <c r="W213" i="2"/>
  <c r="X212" i="2"/>
  <c r="W212" i="2"/>
  <c r="X211" i="2"/>
  <c r="W211" i="2"/>
  <c r="X209" i="2"/>
  <c r="W209" i="2"/>
  <c r="X208" i="2"/>
  <c r="W208" i="2"/>
  <c r="W207" i="2"/>
  <c r="W206" i="2"/>
  <c r="W205" i="2"/>
  <c r="W204" i="2"/>
  <c r="W203" i="2"/>
  <c r="X206" i="2"/>
  <c r="X207" i="2"/>
  <c r="X205" i="2"/>
  <c r="X204" i="2"/>
  <c r="X203" i="2"/>
  <c r="Y288" i="2" l="1"/>
  <c r="Y294" i="2"/>
  <c r="Y296" i="2"/>
  <c r="Y302" i="2"/>
  <c r="Y286" i="2"/>
  <c r="Y289" i="2"/>
  <c r="Y291" i="2"/>
  <c r="Y292" i="2"/>
  <c r="Y301" i="2"/>
  <c r="Y287" i="2"/>
  <c r="Y298" i="2"/>
  <c r="Y300" i="2"/>
  <c r="Y293" i="2"/>
  <c r="Y295" i="2"/>
  <c r="Y290" i="2"/>
  <c r="Y297" i="2"/>
  <c r="Y299" i="2"/>
  <c r="Y257" i="2"/>
  <c r="Y261" i="2"/>
  <c r="Y273" i="2"/>
  <c r="Y258" i="2"/>
  <c r="Y260" i="2"/>
  <c r="Y276" i="2"/>
  <c r="Y272" i="2"/>
  <c r="Y264" i="2"/>
  <c r="Y268" i="2"/>
  <c r="Y255" i="2"/>
  <c r="Y278" i="2"/>
  <c r="Y280" i="2"/>
  <c r="Y283" i="2"/>
  <c r="Y262" i="2"/>
  <c r="Y274" i="2"/>
  <c r="Y256" i="2"/>
  <c r="Y267" i="2"/>
  <c r="Y271" i="2"/>
  <c r="Y277" i="2"/>
  <c r="Y259" i="2"/>
  <c r="Y266" i="2"/>
  <c r="Y275" i="2"/>
  <c r="Y282" i="2"/>
  <c r="Y284" i="2"/>
  <c r="Y247" i="2"/>
  <c r="Y263" i="2"/>
  <c r="Y265" i="2"/>
  <c r="Y270" i="2"/>
  <c r="Y279" i="2"/>
  <c r="Y281" i="2"/>
  <c r="Y269" i="2"/>
  <c r="Y244" i="2"/>
  <c r="Y252" i="2"/>
  <c r="Y211" i="2"/>
  <c r="Y219" i="2"/>
  <c r="Y227" i="2"/>
  <c r="Y235" i="2"/>
  <c r="Y216" i="2"/>
  <c r="Y224" i="2"/>
  <c r="Y230" i="2"/>
  <c r="Y240" i="2"/>
  <c r="Y212" i="2"/>
  <c r="Y218" i="2"/>
  <c r="Y220" i="2"/>
  <c r="Y226" i="2"/>
  <c r="Y228" i="2"/>
  <c r="Y236" i="2"/>
  <c r="Y246" i="2"/>
  <c r="Y248" i="2"/>
  <c r="Y213" i="2"/>
  <c r="Y221" i="2"/>
  <c r="Y229" i="2"/>
  <c r="Y233" i="2"/>
  <c r="Y237" i="2"/>
  <c r="Y249" i="2"/>
  <c r="Y209" i="2"/>
  <c r="Y215" i="2"/>
  <c r="Y217" i="2"/>
  <c r="Y222" i="2"/>
  <c r="Y231" i="2"/>
  <c r="Y239" i="2"/>
  <c r="Y243" i="2"/>
  <c r="Y245" i="2"/>
  <c r="Y250" i="2"/>
  <c r="Y214" i="2"/>
  <c r="Y223" i="2"/>
  <c r="Y225" i="2"/>
  <c r="Y232" i="2"/>
  <c r="Y234" i="2"/>
  <c r="Y238" i="2"/>
  <c r="Y241" i="2"/>
  <c r="Y242" i="2"/>
  <c r="Y251" i="2"/>
  <c r="Y253" i="2"/>
  <c r="Y203" i="2"/>
  <c r="Y208" i="2"/>
  <c r="Y206" i="2"/>
  <c r="Y207" i="2"/>
  <c r="Y205" i="2"/>
  <c r="Y204" i="2"/>
  <c r="X202" i="2"/>
  <c r="X201" i="2"/>
  <c r="X200" i="2"/>
  <c r="X199" i="2"/>
  <c r="W199" i="2"/>
  <c r="W200" i="2"/>
  <c r="W201" i="2"/>
  <c r="W202" i="2"/>
  <c r="W198" i="2"/>
  <c r="X198" i="2"/>
  <c r="X197" i="2"/>
  <c r="W197" i="2"/>
  <c r="X196" i="2"/>
  <c r="W196" i="2"/>
  <c r="X195" i="2"/>
  <c r="W195" i="2"/>
  <c r="X194" i="2"/>
  <c r="W194" i="2"/>
  <c r="X193" i="2"/>
  <c r="W193" i="2"/>
  <c r="X192" i="2"/>
  <c r="W192" i="2"/>
  <c r="X191" i="2"/>
  <c r="W191" i="2"/>
  <c r="X190" i="2"/>
  <c r="W190" i="2"/>
  <c r="X189" i="2"/>
  <c r="W189" i="2"/>
  <c r="X188" i="2"/>
  <c r="W188" i="2"/>
  <c r="X187" i="2"/>
  <c r="W187" i="2"/>
  <c r="X186" i="2"/>
  <c r="W186" i="2"/>
  <c r="X185" i="2"/>
  <c r="W185" i="2"/>
  <c r="X184" i="2"/>
  <c r="W184" i="2"/>
  <c r="X183" i="2"/>
  <c r="W183" i="2"/>
  <c r="X182" i="2"/>
  <c r="W182" i="2"/>
  <c r="W179" i="2"/>
  <c r="W180" i="2"/>
  <c r="W181" i="2"/>
  <c r="X181" i="2"/>
  <c r="X180" i="2"/>
  <c r="X179" i="2"/>
  <c r="W151" i="2"/>
  <c r="W146" i="2"/>
  <c r="W124" i="2"/>
  <c r="W122" i="2"/>
  <c r="W113" i="2"/>
  <c r="W102" i="2"/>
  <c r="W89" i="2"/>
  <c r="W82" i="2"/>
  <c r="W41" i="2"/>
  <c r="W5" i="2"/>
  <c r="X178" i="2"/>
  <c r="W178" i="2"/>
  <c r="X177" i="2"/>
  <c r="W177" i="2"/>
  <c r="X176" i="2"/>
  <c r="W176" i="2"/>
  <c r="X175" i="2"/>
  <c r="W175" i="2"/>
  <c r="X174" i="2"/>
  <c r="W174" i="2"/>
  <c r="X173" i="2"/>
  <c r="W173" i="2"/>
  <c r="X172" i="2"/>
  <c r="W172" i="2"/>
  <c r="X171" i="2"/>
  <c r="W171" i="2"/>
  <c r="X170" i="2"/>
  <c r="W170" i="2"/>
  <c r="X169" i="2"/>
  <c r="W169" i="2"/>
  <c r="X168" i="2"/>
  <c r="W168" i="2"/>
  <c r="X167" i="2"/>
  <c r="W167" i="2"/>
  <c r="X166" i="2"/>
  <c r="W166" i="2"/>
  <c r="X165" i="2"/>
  <c r="W165" i="2"/>
  <c r="X164" i="2"/>
  <c r="W164" i="2"/>
  <c r="X163" i="2"/>
  <c r="W163" i="2"/>
  <c r="X162" i="2"/>
  <c r="W16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X149" i="2"/>
  <c r="W149" i="2"/>
  <c r="X148" i="2"/>
  <c r="W148" i="2"/>
  <c r="X147" i="2"/>
  <c r="W147" i="2"/>
  <c r="X146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W130" i="2"/>
  <c r="W129" i="2"/>
  <c r="W128" i="2"/>
  <c r="W127" i="2"/>
  <c r="W126" i="2"/>
  <c r="W125" i="2"/>
  <c r="X124" i="2"/>
  <c r="X125" i="2"/>
  <c r="X126" i="2"/>
  <c r="X127" i="2"/>
  <c r="X128" i="2"/>
  <c r="X129" i="2"/>
  <c r="X130" i="2"/>
  <c r="X123" i="2"/>
  <c r="W123" i="2"/>
  <c r="X122" i="2"/>
  <c r="W120" i="2"/>
  <c r="W95" i="2"/>
  <c r="X95" i="2"/>
  <c r="X98" i="2"/>
  <c r="W98" i="2"/>
  <c r="X97" i="2"/>
  <c r="W97" i="2"/>
  <c r="X96" i="2"/>
  <c r="W96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9" i="2"/>
  <c r="X109" i="2"/>
  <c r="W110" i="2"/>
  <c r="X110" i="2"/>
  <c r="X88" i="2"/>
  <c r="W88" i="2"/>
  <c r="X87" i="2"/>
  <c r="W87" i="2"/>
  <c r="X86" i="2"/>
  <c r="W86" i="2"/>
  <c r="X85" i="2"/>
  <c r="W85" i="2"/>
  <c r="X84" i="2"/>
  <c r="W84" i="2"/>
  <c r="Y172" i="2" l="1"/>
  <c r="Y197" i="2"/>
  <c r="Y167" i="2"/>
  <c r="Y171" i="2"/>
  <c r="Y169" i="2"/>
  <c r="Y175" i="2"/>
  <c r="Y182" i="2"/>
  <c r="Y184" i="2"/>
  <c r="Y186" i="2"/>
  <c r="Y188" i="2"/>
  <c r="Y192" i="2"/>
  <c r="Y194" i="2"/>
  <c r="Y198" i="2"/>
  <c r="Y199" i="2"/>
  <c r="Y201" i="2"/>
  <c r="Y152" i="2"/>
  <c r="Y154" i="2"/>
  <c r="Y158" i="2"/>
  <c r="Y162" i="2"/>
  <c r="Y166" i="2"/>
  <c r="Y193" i="2"/>
  <c r="Y195" i="2"/>
  <c r="Y196" i="2"/>
  <c r="Y202" i="2"/>
  <c r="Y200" i="2"/>
  <c r="Y185" i="2"/>
  <c r="Y168" i="2"/>
  <c r="Y176" i="2"/>
  <c r="Y178" i="2"/>
  <c r="Y180" i="2"/>
  <c r="Y179" i="2"/>
  <c r="Y95" i="2"/>
  <c r="Y159" i="2"/>
  <c r="Y161" i="2"/>
  <c r="Y173" i="2"/>
  <c r="Y181" i="2"/>
  <c r="Y98" i="2"/>
  <c r="Y147" i="2"/>
  <c r="Y149" i="2"/>
  <c r="Y156" i="2"/>
  <c r="Y163" i="2"/>
  <c r="Y165" i="2"/>
  <c r="Y190" i="2"/>
  <c r="Y153" i="2"/>
  <c r="Y160" i="2"/>
  <c r="Y170" i="2"/>
  <c r="Y177" i="2"/>
  <c r="Y183" i="2"/>
  <c r="Y187" i="2"/>
  <c r="Y155" i="2"/>
  <c r="Y157" i="2"/>
  <c r="Y164" i="2"/>
  <c r="Y174" i="2"/>
  <c r="Y189" i="2"/>
  <c r="Y191" i="2"/>
  <c r="Y127" i="2"/>
  <c r="Y139" i="2"/>
  <c r="Y141" i="2"/>
  <c r="Y143" i="2"/>
  <c r="Y146" i="2"/>
  <c r="Y151" i="2"/>
  <c r="Y130" i="2"/>
  <c r="Y126" i="2"/>
  <c r="Y148" i="2"/>
  <c r="Y123" i="2"/>
  <c r="Y129" i="2"/>
  <c r="Y125" i="2"/>
  <c r="Y132" i="2"/>
  <c r="Y134" i="2"/>
  <c r="Y136" i="2"/>
  <c r="Y128" i="2"/>
  <c r="Y135" i="2"/>
  <c r="Y142" i="2"/>
  <c r="Y131" i="2"/>
  <c r="Y138" i="2"/>
  <c r="Y122" i="2"/>
  <c r="Y133" i="2"/>
  <c r="Y140" i="2"/>
  <c r="Y124" i="2"/>
  <c r="Y137" i="2"/>
  <c r="Y144" i="2"/>
  <c r="Y119" i="2"/>
  <c r="Y97" i="2"/>
  <c r="Y108" i="2"/>
  <c r="Y96" i="2"/>
  <c r="Y114" i="2"/>
  <c r="Y118" i="2"/>
  <c r="Y116" i="2"/>
  <c r="Y113" i="2"/>
  <c r="Y115" i="2"/>
  <c r="Y117" i="2"/>
  <c r="Y103" i="2"/>
  <c r="Y104" i="2"/>
  <c r="Y107" i="2"/>
  <c r="Y105" i="2"/>
  <c r="Y102" i="2"/>
  <c r="Y106" i="2"/>
  <c r="Y109" i="2"/>
  <c r="Y110" i="2"/>
  <c r="Y84" i="2"/>
  <c r="Y85" i="2"/>
  <c r="Y86" i="2"/>
  <c r="Y88" i="2"/>
  <c r="Y87" i="2"/>
  <c r="W83" i="2"/>
  <c r="X83" i="2"/>
  <c r="W111" i="2"/>
  <c r="X111" i="2"/>
  <c r="W100" i="2"/>
  <c r="W99" i="2"/>
  <c r="X99" i="2"/>
  <c r="X94" i="2"/>
  <c r="W94" i="2"/>
  <c r="X93" i="2"/>
  <c r="W93" i="2"/>
  <c r="X92" i="2"/>
  <c r="W92" i="2"/>
  <c r="X91" i="2"/>
  <c r="W91" i="2"/>
  <c r="X90" i="2"/>
  <c r="W90" i="2"/>
  <c r="X89" i="2"/>
  <c r="X82" i="2"/>
  <c r="W80" i="2"/>
  <c r="W79" i="2"/>
  <c r="W78" i="2"/>
  <c r="W77" i="2"/>
  <c r="W76" i="2"/>
  <c r="W75" i="2"/>
  <c r="W74" i="2"/>
  <c r="X74" i="2"/>
  <c r="X75" i="2"/>
  <c r="X76" i="2"/>
  <c r="W68" i="2"/>
  <c r="W69" i="2"/>
  <c r="W70" i="2"/>
  <c r="W71" i="2"/>
  <c r="W72" i="2"/>
  <c r="X73" i="2"/>
  <c r="X72" i="2"/>
  <c r="X71" i="2"/>
  <c r="X70" i="2"/>
  <c r="X69" i="2"/>
  <c r="X68" i="2"/>
  <c r="X67" i="2"/>
  <c r="W66" i="2"/>
  <c r="W67" i="2"/>
  <c r="W73" i="2"/>
  <c r="X66" i="2"/>
  <c r="W65" i="2"/>
  <c r="W64" i="2"/>
  <c r="W63" i="2"/>
  <c r="W62" i="2"/>
  <c r="W61" i="2"/>
  <c r="W60" i="2"/>
  <c r="W59" i="2"/>
  <c r="W57" i="2"/>
  <c r="W58" i="2"/>
  <c r="X65" i="2"/>
  <c r="X64" i="2"/>
  <c r="X63" i="2"/>
  <c r="X62" i="2"/>
  <c r="X61" i="2"/>
  <c r="X60" i="2"/>
  <c r="X59" i="2"/>
  <c r="X58" i="2"/>
  <c r="W56" i="2"/>
  <c r="W55" i="2"/>
  <c r="W54" i="2"/>
  <c r="W53" i="2"/>
  <c r="W49" i="2"/>
  <c r="W48" i="2"/>
  <c r="W47" i="2"/>
  <c r="W46" i="2"/>
  <c r="W45" i="2"/>
  <c r="W39" i="2"/>
  <c r="W38" i="2"/>
  <c r="W37" i="2"/>
  <c r="W36" i="2"/>
  <c r="W35" i="2"/>
  <c r="W34" i="2"/>
  <c r="W33" i="2"/>
  <c r="W32" i="2"/>
  <c r="W31" i="2"/>
  <c r="W30" i="2"/>
  <c r="W27" i="2"/>
  <c r="W26" i="2"/>
  <c r="W25" i="2"/>
  <c r="W24" i="2"/>
  <c r="W23" i="2"/>
  <c r="W22" i="2"/>
  <c r="W21" i="2"/>
  <c r="W20" i="2"/>
  <c r="W16" i="2"/>
  <c r="W15" i="2"/>
  <c r="W14" i="2"/>
  <c r="W13" i="2"/>
  <c r="W12" i="2"/>
  <c r="X55" i="2"/>
  <c r="X56" i="2"/>
  <c r="X57" i="2"/>
  <c r="X77" i="2"/>
  <c r="X78" i="2"/>
  <c r="X79" i="2"/>
  <c r="X54" i="2"/>
  <c r="X53" i="2"/>
  <c r="X52" i="2"/>
  <c r="W52" i="2"/>
  <c r="X51" i="2"/>
  <c r="W51" i="2"/>
  <c r="X50" i="2"/>
  <c r="W50" i="2"/>
  <c r="X49" i="2"/>
  <c r="X48" i="2"/>
  <c r="X47" i="2"/>
  <c r="X46" i="2"/>
  <c r="X45" i="2"/>
  <c r="X44" i="2"/>
  <c r="W44" i="2"/>
  <c r="X43" i="2"/>
  <c r="W43" i="2"/>
  <c r="X42" i="2"/>
  <c r="W42" i="2"/>
  <c r="X41" i="2"/>
  <c r="Y56" i="2" l="1"/>
  <c r="Y64" i="2"/>
  <c r="Y79" i="2"/>
  <c r="Y111" i="2"/>
  <c r="Y70" i="2"/>
  <c r="Y72" i="2"/>
  <c r="Y68" i="2"/>
  <c r="Y50" i="2"/>
  <c r="Y63" i="2"/>
  <c r="Y83" i="2"/>
  <c r="Y54" i="2"/>
  <c r="Y58" i="2"/>
  <c r="Y62" i="2"/>
  <c r="Y90" i="2"/>
  <c r="Y60" i="2"/>
  <c r="Y61" i="2"/>
  <c r="Y65" i="2"/>
  <c r="Y76" i="2"/>
  <c r="Y89" i="2"/>
  <c r="Y42" i="2"/>
  <c r="Y53" i="2"/>
  <c r="Y49" i="2"/>
  <c r="Y67" i="2"/>
  <c r="Y73" i="2"/>
  <c r="Y69" i="2"/>
  <c r="Y92" i="2"/>
  <c r="Y94" i="2"/>
  <c r="Y66" i="2"/>
  <c r="Y71" i="2"/>
  <c r="Y91" i="2"/>
  <c r="Y93" i="2"/>
  <c r="Y99" i="2"/>
  <c r="Y82" i="2"/>
  <c r="Y75" i="2"/>
  <c r="Y74" i="2"/>
  <c r="Y44" i="2"/>
  <c r="Y41" i="2"/>
  <c r="Y59" i="2"/>
  <c r="Y77" i="2"/>
  <c r="Y57" i="2"/>
  <c r="Y52" i="2"/>
  <c r="Y51" i="2"/>
  <c r="Y78" i="2"/>
  <c r="Y55" i="2"/>
  <c r="Y48" i="2"/>
  <c r="Y47" i="2"/>
  <c r="Y46" i="2"/>
  <c r="Y45" i="2"/>
  <c r="Y43" i="2"/>
  <c r="X37" i="2"/>
  <c r="X38" i="2"/>
  <c r="X36" i="2"/>
  <c r="X35" i="2"/>
  <c r="X34" i="2"/>
  <c r="Y34" i="2" s="1"/>
  <c r="X33" i="2"/>
  <c r="X32" i="2"/>
  <c r="X27" i="2"/>
  <c r="X28" i="2"/>
  <c r="W28" i="2"/>
  <c r="X26" i="2"/>
  <c r="Y28" i="2" l="1"/>
  <c r="Y38" i="2"/>
  <c r="Y37" i="2"/>
  <c r="Y32" i="2"/>
  <c r="Y35" i="2"/>
  <c r="Y33" i="2"/>
  <c r="Y36" i="2"/>
  <c r="Y26" i="2"/>
  <c r="Y27" i="2"/>
  <c r="X20" i="2"/>
  <c r="X21" i="2"/>
  <c r="X22" i="2"/>
  <c r="X23" i="2"/>
  <c r="X24" i="2"/>
  <c r="W17" i="2"/>
  <c r="W18" i="2"/>
  <c r="W19" i="2"/>
  <c r="X19" i="2"/>
  <c r="X18" i="2"/>
  <c r="X17" i="2"/>
  <c r="Y18" i="2" l="1"/>
  <c r="Y19" i="2"/>
  <c r="Y17" i="2"/>
  <c r="Y20" i="2"/>
  <c r="Y22" i="2"/>
  <c r="Y21" i="2"/>
  <c r="Y24" i="2"/>
  <c r="Y23" i="2"/>
  <c r="X14" i="2"/>
  <c r="X15" i="2"/>
  <c r="X16" i="2"/>
  <c r="X25" i="2"/>
  <c r="X29" i="2"/>
  <c r="W29" i="2"/>
  <c r="X12" i="2"/>
  <c r="X13" i="2"/>
  <c r="X30" i="2"/>
  <c r="X31" i="2"/>
  <c r="W11" i="2"/>
  <c r="X11" i="2"/>
  <c r="W10" i="2"/>
  <c r="X10" i="2"/>
  <c r="X39" i="2"/>
  <c r="Y39" i="2" s="1"/>
  <c r="W9" i="2"/>
  <c r="X9" i="2"/>
  <c r="W8" i="2"/>
  <c r="X8" i="2"/>
  <c r="Y11" i="2" l="1"/>
  <c r="Y14" i="2"/>
  <c r="Y8" i="2"/>
  <c r="Y25" i="2"/>
  <c r="Y9" i="2"/>
  <c r="Y10" i="2"/>
  <c r="Y31" i="2"/>
  <c r="Y30" i="2"/>
  <c r="Y29" i="2"/>
  <c r="Y16" i="2"/>
  <c r="Y15" i="2"/>
  <c r="Y13" i="2"/>
  <c r="Y12" i="2"/>
  <c r="X120" i="2"/>
  <c r="X100" i="2"/>
  <c r="X80" i="2"/>
  <c r="X7" i="2"/>
  <c r="W7" i="2"/>
  <c r="X6" i="2"/>
  <c r="W6" i="2"/>
  <c r="X5" i="2"/>
  <c r="Y100" i="2" l="1"/>
  <c r="Y5" i="2"/>
  <c r="Y80" i="2"/>
  <c r="Y120" i="2"/>
  <c r="Y6" i="2"/>
  <c r="Y7" i="2"/>
  <c r="W122" i="1" l="1"/>
  <c r="X122" i="1" s="1"/>
  <c r="W128" i="1" l="1"/>
  <c r="X128" i="1" s="1"/>
  <c r="X26" i="1"/>
  <c r="X21" i="1" l="1"/>
  <c r="X141" i="1" s="1"/>
  <c r="X1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Florian GALOTTE</author>
  </authors>
  <commentList>
    <comment ref="X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Florian GALOTTE:</t>
        </r>
        <r>
          <rPr>
            <sz val="9"/>
            <color indexed="81"/>
            <rFont val="Tahoma"/>
            <family val="2"/>
          </rPr>
          <t xml:space="preserve">
remplacer par le niveau de remise correspondant</t>
        </r>
      </text>
    </comment>
  </commentList>
</comments>
</file>

<file path=xl/sharedStrings.xml><?xml version="1.0" encoding="utf-8"?>
<sst xmlns="http://schemas.openxmlformats.org/spreadsheetml/2006/main" count="1301" uniqueCount="440">
  <si>
    <t>POINTURE</t>
  </si>
  <si>
    <t>COBRA</t>
  </si>
  <si>
    <t>ADVENTURE GORE</t>
  </si>
  <si>
    <t>ARMADA GORE</t>
  </si>
  <si>
    <t>TRIAL ZERO</t>
  </si>
  <si>
    <t>NOIR/NOIR</t>
  </si>
  <si>
    <t>BLANC/NOIR</t>
  </si>
  <si>
    <t>SPORT</t>
  </si>
  <si>
    <t>VERTIGO</t>
  </si>
  <si>
    <t>ST</t>
  </si>
  <si>
    <t>NOIR/BLANC</t>
  </si>
  <si>
    <t>NOIR</t>
  </si>
  <si>
    <t>FEMME</t>
  </si>
  <si>
    <t>TOURING</t>
  </si>
  <si>
    <t>TOUT-TERRAIN</t>
  </si>
  <si>
    <t>BLANC/BLANC</t>
  </si>
  <si>
    <t>Modèle</t>
  </si>
  <si>
    <t>Couleur</t>
  </si>
  <si>
    <t>Qty</t>
  </si>
  <si>
    <t>Type</t>
  </si>
  <si>
    <t>TTC</t>
  </si>
  <si>
    <t>AGUEDA</t>
  </si>
  <si>
    <t>BLANC/ORANGE</t>
  </si>
  <si>
    <t>REMISE</t>
  </si>
  <si>
    <t>TOTAL</t>
  </si>
  <si>
    <t>Référence</t>
  </si>
  <si>
    <t>VVORTICEBINE</t>
  </si>
  <si>
    <t>MAGUEDANENE</t>
  </si>
  <si>
    <t>PIECES DETACHEES VORTICE/VORTICE AIR</t>
  </si>
  <si>
    <t>BLANC</t>
  </si>
  <si>
    <t>RSOANATSPACER</t>
  </si>
  <si>
    <t>SEMELLES ANATOMIQUES</t>
  </si>
  <si>
    <t>ARTICULATION DE CHEVILLE</t>
  </si>
  <si>
    <t>NOIR/JAUNE</t>
  </si>
  <si>
    <t>RVOSOSTCANEGI</t>
  </si>
  <si>
    <t>VVORTICENEBI</t>
  </si>
  <si>
    <t>MECANISME TENSION CHEVILLE</t>
  </si>
  <si>
    <t>NOIR/ROUGE</t>
  </si>
  <si>
    <t>REVOMET5NERO</t>
  </si>
  <si>
    <t>BLANC/ROUGE</t>
  </si>
  <si>
    <t>REVOMET5BIRO</t>
  </si>
  <si>
    <t>REVOMET5NEGI</t>
  </si>
  <si>
    <t>CACHE ARTICULATION</t>
  </si>
  <si>
    <t>JAUNE</t>
  </si>
  <si>
    <t>RVOTACOPNERO</t>
  </si>
  <si>
    <t>RVOTACOPGIAL</t>
  </si>
  <si>
    <t>COUPELLE TALON ANTICHOC</t>
  </si>
  <si>
    <t>RVOTALLNERO</t>
  </si>
  <si>
    <t>RVOTALLBIRO</t>
  </si>
  <si>
    <t>RVOTALLNEGI</t>
  </si>
  <si>
    <t>SUPPORT DE CHEVILLE</t>
  </si>
  <si>
    <t>RVOSOSTCAINERO</t>
  </si>
  <si>
    <t>RVOSOSTCAIBIRO</t>
  </si>
  <si>
    <t>RVOSOSTCAINEGI</t>
  </si>
  <si>
    <t>MECANISME DE TENSION COUP DE PIED</t>
  </si>
  <si>
    <t>RVOMETE1NERO</t>
  </si>
  <si>
    <t>RVOMETE1BIRO</t>
  </si>
  <si>
    <t>RVOMETE1NEGI</t>
  </si>
  <si>
    <t>RVOSAPZAMNERO</t>
  </si>
  <si>
    <t>SLIDER VORTICE</t>
  </si>
  <si>
    <t>JAUNE/ROUGE</t>
  </si>
  <si>
    <t>RVOSAPZAMGIRO</t>
  </si>
  <si>
    <t>RVOSAPZAMBIRO</t>
  </si>
  <si>
    <t>INSERT METAL SLIDER VORTICE</t>
  </si>
  <si>
    <t>ARGENT</t>
  </si>
  <si>
    <t>RVOINSAPPOCROM</t>
  </si>
  <si>
    <t>RVITIINVNER</t>
  </si>
  <si>
    <t>KIT VIS 6mm</t>
  </si>
  <si>
    <t>KIT VIS SEMELLE RACING</t>
  </si>
  <si>
    <t>RVOVISRSNER</t>
  </si>
  <si>
    <t>INSERT RACING SEMELLES SRS</t>
  </si>
  <si>
    <t>RVOINSRSNERO</t>
  </si>
  <si>
    <t>MECANISME DE TENSION MOLLET</t>
  </si>
  <si>
    <t>RVOMETE6NERO</t>
  </si>
  <si>
    <t>RVOMETE6NEGI</t>
  </si>
  <si>
    <t>PLAQUE TIBIA VORTICE</t>
  </si>
  <si>
    <t>NOIR/BLANC/ROUGE</t>
  </si>
  <si>
    <t>BLANC/NOIR/ROUGE</t>
  </si>
  <si>
    <t>ROUGE/BLANC/BLANC</t>
  </si>
  <si>
    <t>BLEU/BLANC/BLANC</t>
  </si>
  <si>
    <t>NOIR/JAUNE/ROUGE</t>
  </si>
  <si>
    <t>RVOFRONTNYNEBR</t>
  </si>
  <si>
    <t>RVOFRONTNYBINR</t>
  </si>
  <si>
    <t>RVOFRONTNYROBIBI</t>
  </si>
  <si>
    <t>RVOFRONTNYBLBIBI</t>
  </si>
  <si>
    <t>RVOFRONTNYNEGIRO</t>
  </si>
  <si>
    <t>SUPPORT DE PLAQUE TIBIA</t>
  </si>
  <si>
    <t>RVOSUPFRNERO</t>
  </si>
  <si>
    <t>RVOSUPFRBIRO</t>
  </si>
  <si>
    <t>RVOSUPFRNEGI</t>
  </si>
  <si>
    <t>SLIDER ST CERAMIQUE</t>
  </si>
  <si>
    <t>RSAPCERNEBI</t>
  </si>
  <si>
    <t>SLIDER ST ALUMINIUM</t>
  </si>
  <si>
    <t>RSAPZAMBIAN</t>
  </si>
  <si>
    <t>RSAPZAMNER</t>
  </si>
  <si>
    <t>SLIDER ST NYLON</t>
  </si>
  <si>
    <t>RVTSAPONYNER</t>
  </si>
  <si>
    <t>RVTSAPONYGIAL</t>
  </si>
  <si>
    <t>SUPPORT DE SANGLE MICROMETRIQUE</t>
  </si>
  <si>
    <t>GRIS</t>
  </si>
  <si>
    <t>BLEU</t>
  </si>
  <si>
    <t>ROUGE</t>
  </si>
  <si>
    <t>ORANGE</t>
  </si>
  <si>
    <t>RSTAGGCINNER</t>
  </si>
  <si>
    <t>RSTAGGCINGRIG</t>
  </si>
  <si>
    <t>RSTAGGCINBLUE</t>
  </si>
  <si>
    <t>RSTAGGCINROSS</t>
  </si>
  <si>
    <t>RSTAGGCINARAN</t>
  </si>
  <si>
    <t>RSTAGGCINGIALO</t>
  </si>
  <si>
    <t>RSTAGGCINBIAN</t>
  </si>
  <si>
    <t>SANGLE MICROMETRIQUE ST</t>
  </si>
  <si>
    <t>RSTCINTNER</t>
  </si>
  <si>
    <t>BOUCLE ST/MX</t>
  </si>
  <si>
    <t>RSTLEVENER</t>
  </si>
  <si>
    <t>RSTLEVEGRIG</t>
  </si>
  <si>
    <t>RSTLEVEBLUE</t>
  </si>
  <si>
    <t>RSTLEVEROSS</t>
  </si>
  <si>
    <t>RSTLEVEARAN</t>
  </si>
  <si>
    <t>RSTLEVEGIALO</t>
  </si>
  <si>
    <t>RSTLEVEBIAN</t>
  </si>
  <si>
    <t>PLAQUE TIBIA</t>
  </si>
  <si>
    <t>NOIR/GRIS</t>
  </si>
  <si>
    <t>RSTSUPFRNEGR</t>
  </si>
  <si>
    <t>RSTSUPFRNEGI</t>
  </si>
  <si>
    <t>MECANISME DE TENSION MOLLET VR</t>
  </si>
  <si>
    <t>RVTTECNOVRNERO</t>
  </si>
  <si>
    <t>SYSTÈME AJUSTEMENT MOLLET COMPLET</t>
  </si>
  <si>
    <t>BLANC/GRIS</t>
  </si>
  <si>
    <t>RVTPARPOLNEGR</t>
  </si>
  <si>
    <t>RVTPARPOLBIGR</t>
  </si>
  <si>
    <t>COUPELLE TALON</t>
  </si>
  <si>
    <t>ROUGE/NOIR</t>
  </si>
  <si>
    <t>GRIS/NOIR</t>
  </si>
  <si>
    <t>RCOFORTEROSS</t>
  </si>
  <si>
    <t>RCOFORTEGRIG</t>
  </si>
  <si>
    <t>RCOFORTENER</t>
  </si>
  <si>
    <t>FUSION/FUSION RAIN/FUSION LEI</t>
  </si>
  <si>
    <t>PROTECTION MALLEOLE NYLON</t>
  </si>
  <si>
    <t>RVTPARAMALNER</t>
  </si>
  <si>
    <t>RMALVERNER</t>
  </si>
  <si>
    <t>RCINTCHARNER</t>
  </si>
  <si>
    <t>SANGLE MICROMETRIQUE LONGUE</t>
  </si>
  <si>
    <t>RCINSDO4LNER</t>
  </si>
  <si>
    <t>RCINSDO4CGRIG</t>
  </si>
  <si>
    <t>RCINSDO4CBIAN</t>
  </si>
  <si>
    <t>SANGLE MICROMETRIQUE COURTE</t>
  </si>
  <si>
    <t>RCINSDO4LGRIG</t>
  </si>
  <si>
    <t>RCINSDO4LBIAN</t>
  </si>
  <si>
    <t>RCINSDO4CNER</t>
  </si>
  <si>
    <t>CROSSFIRE 2/CROSSFIRE 2 SRS</t>
  </si>
  <si>
    <t>SANGLE MICROMETRIQUE EXTRA LONGUE</t>
  </si>
  <si>
    <t>RCINSDO4XLNER</t>
  </si>
  <si>
    <t>RCINSDO4XLBLUE</t>
  </si>
  <si>
    <t>RCINSDO4XLROSS</t>
  </si>
  <si>
    <t>RCINSDO4XLARAN</t>
  </si>
  <si>
    <t>RCINSDO4XLGIAL</t>
  </si>
  <si>
    <t>RCINSDO4XLBIAN</t>
  </si>
  <si>
    <t>RCF2GAMNER</t>
  </si>
  <si>
    <t>RCF2GAMGRIG</t>
  </si>
  <si>
    <t>RCF2GAMBIAN</t>
  </si>
  <si>
    <t>CHEVILLE CF2</t>
  </si>
  <si>
    <t>PLAQUE TIBIALE CF2</t>
  </si>
  <si>
    <t>BLANC/BLEU</t>
  </si>
  <si>
    <t>BLANC/ROUGE/BLEU</t>
  </si>
  <si>
    <t>GRIS/JAUNE</t>
  </si>
  <si>
    <t>RCF2FRONBIBI</t>
  </si>
  <si>
    <t>RCF2FRONBIARA</t>
  </si>
  <si>
    <t>RCF2FRONBIRO</t>
  </si>
  <si>
    <t>RCF2FRONBIBL</t>
  </si>
  <si>
    <t>RCF2FRONBIROBL</t>
  </si>
  <si>
    <t>RCF2FRONNENE</t>
  </si>
  <si>
    <t>RCF2FRONNEBI</t>
  </si>
  <si>
    <t>RCF2FRONNEGI</t>
  </si>
  <si>
    <t>RCF2FRONGRGI</t>
  </si>
  <si>
    <t>RCF2FRONGRNE</t>
  </si>
  <si>
    <t>PLAQUE PARE CHALEUR</t>
  </si>
  <si>
    <t>RCF2PARANER</t>
  </si>
  <si>
    <t>RCF2PARAGRIG</t>
  </si>
  <si>
    <t>RCF2PARABIAN</t>
  </si>
  <si>
    <t>RCF2CINTCENNER</t>
  </si>
  <si>
    <t>RCF2CINTCENGRIG</t>
  </si>
  <si>
    <t>RCF2CINTCENBIAN</t>
  </si>
  <si>
    <t>PIVOT CF</t>
  </si>
  <si>
    <t>RFIRPERNOGITR</t>
  </si>
  <si>
    <t>PROTECTION MALLEOLE CF</t>
  </si>
  <si>
    <t>RFIRPARAMALNER</t>
  </si>
  <si>
    <t>RFIRPARAMALRONE</t>
  </si>
  <si>
    <t>PROTECTION METATARSE CF</t>
  </si>
  <si>
    <t>ANTHRACITE</t>
  </si>
  <si>
    <t>RFIRMETAARGE</t>
  </si>
  <si>
    <t>FERS DE BOTTES TOUT TERRAIN</t>
  </si>
  <si>
    <t>RPUNFE15</t>
  </si>
  <si>
    <t>SEMELLES CROSS</t>
  </si>
  <si>
    <t>SEMELLES SRS ENDURO</t>
  </si>
  <si>
    <t>RSUENDURONER</t>
  </si>
  <si>
    <t>RSUCROSSNER</t>
  </si>
  <si>
    <t>SEMELLES SRS CROSS</t>
  </si>
  <si>
    <t>RSUCRSRSNER</t>
  </si>
  <si>
    <t>SEMELLES SRS SUPERMOTARD</t>
  </si>
  <si>
    <t>RSUSMSROBI</t>
  </si>
  <si>
    <t>RSUSMSRGIAR</t>
  </si>
  <si>
    <t>VIS RAPIDE AVEC RONDELLES POUR SRS/SMS</t>
  </si>
  <si>
    <t>RVIRONSRS</t>
  </si>
  <si>
    <t>RPERSRS</t>
  </si>
  <si>
    <t>VIS RAPIDE POUR SYSTÈME SRS/SMS</t>
  </si>
  <si>
    <t>CROSSFIRE /CROSSFIRE SRS</t>
  </si>
  <si>
    <t>CHEVILLE CF</t>
  </si>
  <si>
    <t>RFIRGAM3NER</t>
  </si>
  <si>
    <t>RFIRGAM3BIAN</t>
  </si>
  <si>
    <t>PLAQUE PAR CHALEUR</t>
  </si>
  <si>
    <t>RFIRPARANER</t>
  </si>
  <si>
    <t>RFIRPARABIAN</t>
  </si>
  <si>
    <t>PLAQUE TIBIALE CF</t>
  </si>
  <si>
    <t>RFIRFRONNER</t>
  </si>
  <si>
    <t>RFIRFRONBIAN</t>
  </si>
  <si>
    <t>SEMELLES TRIAL</t>
  </si>
  <si>
    <t>RSUTRIALANBI</t>
  </si>
  <si>
    <t>NOM DE LA SOCIETE</t>
  </si>
  <si>
    <t>VRP</t>
  </si>
  <si>
    <t>MAG ONE</t>
  </si>
  <si>
    <t>VMAG1NENE</t>
  </si>
  <si>
    <t>JAUNE FLUO/NOIR</t>
  </si>
  <si>
    <t>VADVENTUR2NENE</t>
  </si>
  <si>
    <t>GAVIA GORE</t>
  </si>
  <si>
    <t>VGAVIAGONENE</t>
  </si>
  <si>
    <t>LADY GAVIA GORE</t>
  </si>
  <si>
    <t>VGAVIAGOLENENE</t>
  </si>
  <si>
    <t>MARRON</t>
  </si>
  <si>
    <t>CROSSFIRE 3 SRS</t>
  </si>
  <si>
    <t>MFIRE3SRSBIBI</t>
  </si>
  <si>
    <t>MFIRE3SRSNENE</t>
  </si>
  <si>
    <t>ARIA GORE</t>
  </si>
  <si>
    <t>VARIAGONENE</t>
  </si>
  <si>
    <t>PERFORMER</t>
  </si>
  <si>
    <t>PERFORMER GORE</t>
  </si>
  <si>
    <t>VPERFORMERNENE</t>
  </si>
  <si>
    <t>VPERFORMGONENE</t>
  </si>
  <si>
    <t>MFLAMENEBI</t>
  </si>
  <si>
    <t>VVERTIGO2NENE</t>
  </si>
  <si>
    <t>PERFORMER LEI</t>
  </si>
  <si>
    <t>REX</t>
  </si>
  <si>
    <t>REX AIR</t>
  </si>
  <si>
    <t>VERTIGO2</t>
  </si>
  <si>
    <t>NOIR/CENDRE</t>
  </si>
  <si>
    <t>MFIRE3SRSNECE</t>
  </si>
  <si>
    <t>MFIRE3SRSNEBI</t>
  </si>
  <si>
    <t>VPERFORMLEINENE</t>
  </si>
  <si>
    <t>MFLAMEGIFLNE</t>
  </si>
  <si>
    <t>MID PERFORMER</t>
  </si>
  <si>
    <t>VADVENT2LEGRIG</t>
  </si>
  <si>
    <t>META</t>
  </si>
  <si>
    <t>PMETANER</t>
  </si>
  <si>
    <t>DENVER WR</t>
  </si>
  <si>
    <t>DENVER</t>
  </si>
  <si>
    <t>ROUGE/ROUGE/NOIR</t>
  </si>
  <si>
    <t>MFIRE3SRSRORONE</t>
  </si>
  <si>
    <t>FLAME JUNIOR</t>
  </si>
  <si>
    <t>TRIAL ZERO 2</t>
  </si>
  <si>
    <t>MTRIALZ2NENE</t>
  </si>
  <si>
    <t>PDENVERWRNER</t>
  </si>
  <si>
    <t>PDENVERMARR</t>
  </si>
  <si>
    <t xml:space="preserve">                  PERFORMER</t>
  </si>
  <si>
    <t xml:space="preserve">                  REX / REX AIR</t>
  </si>
  <si>
    <t xml:space="preserve">                  PERFORMER GORE</t>
  </si>
  <si>
    <t xml:space="preserve">                  VERTIGO 2</t>
  </si>
  <si>
    <t xml:space="preserve">                  MID PERFORMER</t>
  </si>
  <si>
    <t xml:space="preserve">                  PERFORMER LEI</t>
  </si>
  <si>
    <t xml:space="preserve">                  ADVENTURE 2 GORE</t>
  </si>
  <si>
    <t xml:space="preserve">                  ARIA GORE</t>
  </si>
  <si>
    <t xml:space="preserve">                  LADY GAVIA GORE</t>
  </si>
  <si>
    <t xml:space="preserve">                  DENVER WR</t>
  </si>
  <si>
    <t xml:space="preserve">                  DENVER</t>
  </si>
  <si>
    <t xml:space="preserve">                  META</t>
  </si>
  <si>
    <t xml:space="preserve">                  CROSSFIRE 3 SRS</t>
  </si>
  <si>
    <t xml:space="preserve">                  AGUEDA</t>
  </si>
  <si>
    <t xml:space="preserve">                  FLAME</t>
  </si>
  <si>
    <t xml:space="preserve">                   TRIAL ZERO 1</t>
  </si>
  <si>
    <t>TYPE</t>
  </si>
  <si>
    <t>MODELE</t>
  </si>
  <si>
    <t>COULEUR</t>
  </si>
  <si>
    <t>REFERENCE</t>
  </si>
  <si>
    <t>QTE</t>
  </si>
  <si>
    <t>GRIS/BLEU/NOIR</t>
  </si>
  <si>
    <t>MFIRE3SRSGRBLNE</t>
  </si>
  <si>
    <t>ADVENTURE 2 GORE MICRO</t>
  </si>
  <si>
    <t>ADVENTURE 2 GORE CUIR</t>
  </si>
  <si>
    <t>GAS FLOW</t>
  </si>
  <si>
    <t xml:space="preserve">                  GAS FLOW</t>
  </si>
  <si>
    <t>PGAS2NENE</t>
  </si>
  <si>
    <t xml:space="preserve">                  CANYON 2 GORE</t>
  </si>
  <si>
    <t>CANYON 2 GORE</t>
  </si>
  <si>
    <t>VCANYONGO2</t>
  </si>
  <si>
    <t xml:space="preserve">                  CROSSFIRE 3</t>
  </si>
  <si>
    <t>CROSSFIRE 3</t>
  </si>
  <si>
    <t>NOIR / NOIR</t>
  </si>
  <si>
    <t>MFIRE3NENE</t>
  </si>
  <si>
    <t>MFIRE3NEBI</t>
  </si>
  <si>
    <t xml:space="preserve">                  CROSSFIRE 2 SM</t>
  </si>
  <si>
    <t>CROSSFIRE 2 SM</t>
  </si>
  <si>
    <t>MFIRE2SMNENE</t>
  </si>
  <si>
    <t>GRIS/GRIS</t>
  </si>
  <si>
    <t>ROUGE/ROUGE</t>
  </si>
  <si>
    <t xml:space="preserve">                  DIMARO TRAIL</t>
  </si>
  <si>
    <t>E-BIKE</t>
  </si>
  <si>
    <t>DIMARO TRAIL</t>
  </si>
  <si>
    <t>PDIMAROTRAGRNE</t>
  </si>
  <si>
    <t xml:space="preserve">                  DIMARO</t>
  </si>
  <si>
    <t>DIMARO</t>
  </si>
  <si>
    <t>MPDIMARONER</t>
  </si>
  <si>
    <t xml:space="preserve">                  EXPLORER</t>
  </si>
  <si>
    <t>EXPLORER</t>
  </si>
  <si>
    <t>PEXPLORERGRNE</t>
  </si>
  <si>
    <t xml:space="preserve">                  SD15</t>
  </si>
  <si>
    <t>SD15</t>
  </si>
  <si>
    <t>MCSD15NER</t>
  </si>
  <si>
    <t>NOIR/SABLE</t>
  </si>
  <si>
    <t>MCSD15SANE</t>
  </si>
  <si>
    <t>NOIR/ORANGE</t>
  </si>
  <si>
    <t>MCSD15NEAR</t>
  </si>
  <si>
    <t>VMIDPERFORMENENE</t>
  </si>
  <si>
    <t>DATE COMMANDE</t>
  </si>
  <si>
    <t>DATE LIVRAISON</t>
  </si>
  <si>
    <t xml:space="preserve">                  MAG ONE</t>
  </si>
  <si>
    <t xml:space="preserve">                  MID ADVENTURE 2 GORE</t>
  </si>
  <si>
    <t>MID ADVENTURE 2 GORE</t>
  </si>
  <si>
    <t>VMIDADVENTUR2N</t>
  </si>
  <si>
    <t>MFIRE3SRSROSROS</t>
  </si>
  <si>
    <t>MFIRE3SRSGRNE</t>
  </si>
  <si>
    <t>GRIS/ROUGE/NOIR</t>
  </si>
  <si>
    <t>MFIRE3SRSGRRONE</t>
  </si>
  <si>
    <t>BLANC/NOIR/JAUNE FLUO</t>
  </si>
  <si>
    <t>MXPOWERENDURONER</t>
  </si>
  <si>
    <t>MFIRE3BINEGIFL</t>
  </si>
  <si>
    <t>VGAVIAGOADVGONENE</t>
  </si>
  <si>
    <t>GAVIA GORE ADVENTURE</t>
  </si>
  <si>
    <t>VREXNER</t>
  </si>
  <si>
    <t>VREXNEGR</t>
  </si>
  <si>
    <t>VREXNEBI</t>
  </si>
  <si>
    <t>VREXAIRNER</t>
  </si>
  <si>
    <t>VREXAIRNERO</t>
  </si>
  <si>
    <t>VMAG1NEBI</t>
  </si>
  <si>
    <t>VMAG1NERO</t>
  </si>
  <si>
    <t>VVERTIGO2NERO</t>
  </si>
  <si>
    <t>BRUN TABAC</t>
  </si>
  <si>
    <t>VADVENT2LETABACO</t>
  </si>
  <si>
    <t>VGAVIAGOADVGOTABAC</t>
  </si>
  <si>
    <t xml:space="preserve">                  GAVIA GORE / GAVIA GORE ADVENTURE</t>
  </si>
  <si>
    <t>VMIDADVENTUR2TAB</t>
  </si>
  <si>
    <t>ARMY/NOIR</t>
  </si>
  <si>
    <t>MFIRE3SRSARMYNER</t>
  </si>
  <si>
    <t>BLANC/PETROLE</t>
  </si>
  <si>
    <t>MFIRE3SRSBIANPET</t>
  </si>
  <si>
    <t>MFIRE3GRNE</t>
  </si>
  <si>
    <t>MFIRE3ARMYNERO</t>
  </si>
  <si>
    <t>GRIS/PETROLE</t>
  </si>
  <si>
    <t>NOIR/MINT</t>
  </si>
  <si>
    <t xml:space="preserve">                  X-POWER SC</t>
  </si>
  <si>
    <t xml:space="preserve">                  X POWER ENDURO</t>
  </si>
  <si>
    <t>X-POWER SC</t>
  </si>
  <si>
    <t>MXPOWERSCBINARO</t>
  </si>
  <si>
    <t>BLANC/ROUGE NAVY</t>
  </si>
  <si>
    <t xml:space="preserve">                  X-POWER SC LEI</t>
  </si>
  <si>
    <t>X POWER ENDURO</t>
  </si>
  <si>
    <t>MXPOWERENDUROARN</t>
  </si>
  <si>
    <t>X-POWER SC LEI</t>
  </si>
  <si>
    <t>MXPOWERSCLEIBIBI</t>
  </si>
  <si>
    <t>BLANC/PETROLE/BLEU CLAIR</t>
  </si>
  <si>
    <t>MXPOWERSCLEIBIPE</t>
  </si>
  <si>
    <t>NOIR/ROSE</t>
  </si>
  <si>
    <t>MXPOWERSCLEINERO</t>
  </si>
  <si>
    <t>MAGUEDARONE</t>
  </si>
  <si>
    <t>MTRIALZ2TABANERO</t>
  </si>
  <si>
    <t xml:space="preserve">                  CROSSAIR</t>
  </si>
  <si>
    <t>CROSSAIR</t>
  </si>
  <si>
    <t>MXCROSSAIRARMYNE</t>
  </si>
  <si>
    <t>MXCROSSAIRGRNE</t>
  </si>
  <si>
    <t>MXCROSSAIRGRPE</t>
  </si>
  <si>
    <t>MXCROSSAIRNEBI</t>
  </si>
  <si>
    <t>MXCROSSAIRNEMENT</t>
  </si>
  <si>
    <t>MXCROSSAIRNENE</t>
  </si>
  <si>
    <t>MXCROSSAIRNERO</t>
  </si>
  <si>
    <t>MXPOWERSCGRGR</t>
  </si>
  <si>
    <t>MXPOWERSCNEBI</t>
  </si>
  <si>
    <t>MXPOWERSCNEGR</t>
  </si>
  <si>
    <t>MXPOWERSCNENE</t>
  </si>
  <si>
    <t>MXPOWERSCNERO</t>
  </si>
  <si>
    <t>SHOES</t>
  </si>
  <si>
    <t>URBAN</t>
  </si>
  <si>
    <t xml:space="preserve">                  NUCLEUS GTX</t>
  </si>
  <si>
    <t>NUCLEUS GTX</t>
  </si>
  <si>
    <t>BLACK BEARING SEA</t>
  </si>
  <si>
    <t>MNUCLEUSGTXBLKSEA</t>
  </si>
  <si>
    <t>BLACK WHITE</t>
  </si>
  <si>
    <t>MNUCLEUSGTXBLKSWTE</t>
  </si>
  <si>
    <t>IVY BLACK</t>
  </si>
  <si>
    <t>MNUCLEUSGTXIVYBLK</t>
  </si>
  <si>
    <t xml:space="preserve">                  NUCLEUS SUEDE WP</t>
  </si>
  <si>
    <t>NUCLEUS SUEDE WP</t>
  </si>
  <si>
    <t>MNUCLEUSWPBLKWTE</t>
  </si>
  <si>
    <t>BLACK IVY</t>
  </si>
  <si>
    <t>MNUCLEUSWPBLKIVY</t>
  </si>
  <si>
    <t xml:space="preserve">                  NUCLEUS</t>
  </si>
  <si>
    <t>NUCLEUS</t>
  </si>
  <si>
    <t>MNUCLEUSBLKWTE</t>
  </si>
  <si>
    <t>LEMON BLACK</t>
  </si>
  <si>
    <t>MNUCLEUSIVYBLK</t>
  </si>
  <si>
    <t>MNUCLEUSLEMONBLK</t>
  </si>
  <si>
    <t xml:space="preserve">                  ARX WP</t>
  </si>
  <si>
    <t>ARX WP</t>
  </si>
  <si>
    <t>MARXWPBLKWTE</t>
  </si>
  <si>
    <t>FULL BLACK</t>
  </si>
  <si>
    <t>MARXWPFULLBLK</t>
  </si>
  <si>
    <t>MARXWPIVYCASTL</t>
  </si>
  <si>
    <t>IVY CASTLE</t>
  </si>
  <si>
    <t xml:space="preserve">                  ARX</t>
  </si>
  <si>
    <t>ARX</t>
  </si>
  <si>
    <t>BLACK BEECH</t>
  </si>
  <si>
    <t>MARXBLKBEECH</t>
  </si>
  <si>
    <t>MRARXBLKWTE</t>
  </si>
  <si>
    <t>MARXFULLBLK</t>
  </si>
  <si>
    <t xml:space="preserve">                  ARX AIR</t>
  </si>
  <si>
    <t>ARX AIR</t>
  </si>
  <si>
    <t>BLACK BRONZE</t>
  </si>
  <si>
    <t>MARXAIRBLKBRONZ</t>
  </si>
  <si>
    <t>MRARXAIRBLKWTE</t>
  </si>
  <si>
    <t>CASTAIN BRONZE</t>
  </si>
  <si>
    <t>MARXAIRCASTBRON</t>
  </si>
  <si>
    <t>LEMON PEPPER IVY</t>
  </si>
  <si>
    <t>MARXAIRLEMONIVY</t>
  </si>
  <si>
    <t xml:space="preserve">                  LIBER</t>
  </si>
  <si>
    <t>LIBER MID</t>
  </si>
  <si>
    <t>LIBER LOW</t>
  </si>
  <si>
    <t>ANTHRACITE BLACK</t>
  </si>
  <si>
    <t>MLIBERMIDANTBLK</t>
  </si>
  <si>
    <t>MLIBERLOWANTBLK</t>
  </si>
  <si>
    <t>Total HT</t>
  </si>
  <si>
    <t>Total TTC</t>
  </si>
  <si>
    <t>Sébastien Le Tainturier</t>
  </si>
  <si>
    <t>Commentaire</t>
  </si>
  <si>
    <t>livraison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</si>
</sst>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#,##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Calibri"/>
      <family val="2"/>
      <scheme val="minor"/>
    </font>
    <font>
      <sz val="12"/>
      <name val="Britannic Bold"/>
      <family val="2"/>
    </font>
    <font>
      <sz val="12"/>
      <color theme="0"/>
      <name val="Britannic Bold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3" borderId="0" xfId="0" applyFont="1" applyFill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1" xfId="0" applyFont="1" applyBorder="1"/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2" xfId="0" applyFont="1" applyFill="1" applyBorder="1"/>
    <xf numFmtId="0" fontId="2" fillId="2" borderId="5" xfId="0" applyFont="1" applyFill="1" applyBorder="1"/>
    <xf numFmtId="0" fontId="2" fillId="6" borderId="0" xfId="0" applyFont="1" applyFill="1"/>
    <xf numFmtId="0" fontId="2" fillId="5" borderId="0" xfId="0" applyFont="1" applyFill="1"/>
    <xf numFmtId="0" fontId="6" fillId="4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166" fontId="10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166" fontId="18" fillId="4" borderId="0" xfId="0" applyNumberFormat="1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166" fontId="13" fillId="4" borderId="0" xfId="0" applyNumberFormat="1" applyFont="1" applyFill="1" applyAlignment="1">
      <alignment horizontal="center" vertical="center"/>
    </xf>
    <xf numFmtId="0" fontId="17" fillId="0" borderId="10" xfId="0" applyFont="1" applyBorder="1"/>
    <xf numFmtId="0" fontId="2" fillId="0" borderId="11" xfId="0" applyFont="1" applyBorder="1"/>
    <xf numFmtId="166" fontId="17" fillId="0" borderId="11" xfId="0" applyNumberFormat="1" applyFont="1" applyBorder="1" applyAlignment="1">
      <alignment horizontal="center"/>
    </xf>
    <xf numFmtId="0" fontId="21" fillId="0" borderId="10" xfId="0" applyFont="1" applyBorder="1"/>
    <xf numFmtId="0" fontId="2" fillId="0" borderId="9" xfId="0" applyFont="1" applyBorder="1"/>
    <xf numFmtId="0" fontId="17" fillId="0" borderId="9" xfId="0" applyFont="1" applyBorder="1"/>
    <xf numFmtId="0" fontId="17" fillId="0" borderId="5" xfId="0" applyFont="1" applyBorder="1"/>
    <xf numFmtId="0" fontId="2" fillId="0" borderId="6" xfId="0" applyFont="1" applyBorder="1"/>
    <xf numFmtId="166" fontId="17" fillId="0" borderId="6" xfId="0" applyNumberFormat="1" applyFont="1" applyBorder="1" applyAlignment="1">
      <alignment horizontal="center"/>
    </xf>
    <xf numFmtId="0" fontId="2" fillId="0" borderId="5" xfId="0" applyFont="1" applyBorder="1"/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4" borderId="0" xfId="0" applyNumberFormat="1" applyFont="1" applyFill="1" applyAlignment="1">
      <alignment horizontal="center" vertical="center"/>
    </xf>
    <xf numFmtId="165" fontId="2" fillId="6" borderId="0" xfId="0" applyNumberFormat="1" applyFont="1" applyFill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7" fillId="0" borderId="0" xfId="0" applyFont="1"/>
    <xf numFmtId="0" fontId="14" fillId="0" borderId="0" xfId="2" applyFont="1" applyFill="1"/>
    <xf numFmtId="0" fontId="14" fillId="6" borderId="0" xfId="2" applyFont="1" applyFill="1"/>
    <xf numFmtId="0" fontId="20" fillId="4" borderId="0" xfId="0" applyFont="1" applyFill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3" fillId="0" borderId="0" xfId="0" applyFont="1"/>
    <xf numFmtId="0" fontId="19" fillId="4" borderId="0" xfId="0" applyFont="1" applyFill="1" applyAlignment="1">
      <alignment horizontal="center" vertical="center"/>
    </xf>
    <xf numFmtId="165" fontId="17" fillId="0" borderId="0" xfId="0" applyNumberFormat="1" applyFont="1" applyAlignment="1">
      <alignment horizontal="center"/>
    </xf>
    <xf numFmtId="165" fontId="17" fillId="5" borderId="0" xfId="0" applyNumberFormat="1" applyFont="1" applyFill="1" applyAlignment="1">
      <alignment horizontal="center"/>
    </xf>
    <xf numFmtId="165" fontId="18" fillId="4" borderId="0" xfId="0" applyNumberFormat="1" applyFont="1" applyFill="1" applyAlignment="1">
      <alignment horizontal="center" vertical="center"/>
    </xf>
    <xf numFmtId="165" fontId="17" fillId="6" borderId="0" xfId="0" applyNumberFormat="1" applyFont="1" applyFill="1" applyAlignment="1">
      <alignment horizontal="center"/>
    </xf>
    <xf numFmtId="165" fontId="20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6" borderId="0" xfId="0" applyFont="1" applyFill="1"/>
    <xf numFmtId="0" fontId="2" fillId="6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5" fontId="13" fillId="3" borderId="0" xfId="0" applyNumberFormat="1" applyFont="1" applyFill="1" applyAlignment="1">
      <alignment horizontal="center" vertical="center"/>
    </xf>
    <xf numFmtId="166" fontId="13" fillId="3" borderId="0" xfId="1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" fillId="3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BAB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68262</xdr:colOff>
      <xdr:row>0</xdr:row>
      <xdr:rowOff>0</xdr:rowOff>
    </xdr:from>
    <xdr:to>
      <xdr:col>2</xdr:col>
      <xdr:colOff>429419</xdr:colOff>
      <xdr:row>2</xdr:row>
      <xdr:rowOff>107194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" y="0"/>
          <a:ext cx="2463007" cy="475494"/>
        </a:xfrm>
        <a:prstGeom prst="rect">
          <a:avLst/>
        </a:prstGeom>
      </xdr:spPr>
    </xdr:pic>
    <xdr:clientData/>
  </xdr:twoCellAnchor>
  <xdr:oneCellAnchor>
    <xdr:from>
      <xdr:col>24</xdr:col>
      <xdr:colOff>257175</xdr:colOff>
      <xdr:row>129</xdr:row>
      <xdr:rowOff>0</xdr:rowOff>
    </xdr:from>
    <xdr:ext cx="295275" cy="217560"/>
    <xdr:sp macro="" textlink="">
      <xdr:nvSpPr>
        <xdr:cNvPr id="94" name="ZoneText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1096625" y="2070735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17</xdr:col>
      <xdr:colOff>161925</xdr:colOff>
      <xdr:row>126</xdr:row>
      <xdr:rowOff>47454</xdr:rowOff>
    </xdr:from>
    <xdr:ext cx="295275" cy="217560"/>
    <xdr:sp macro="" textlink="">
      <xdr:nvSpPr>
        <xdr:cNvPr id="246" name="ZoneText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7620000" y="20269029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25</xdr:col>
      <xdr:colOff>9525</xdr:colOff>
      <xdr:row>78</xdr:row>
      <xdr:rowOff>0</xdr:rowOff>
    </xdr:from>
    <xdr:ext cx="295275" cy="217560"/>
    <xdr:sp macro="" textlink="">
      <xdr:nvSpPr>
        <xdr:cNvPr id="247" name="ZoneText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1610975" y="1384935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19</xdr:col>
      <xdr:colOff>142875</xdr:colOff>
      <xdr:row>30</xdr:row>
      <xdr:rowOff>0</xdr:rowOff>
    </xdr:from>
    <xdr:ext cx="295275" cy="217560"/>
    <xdr:sp macro="" textlink="">
      <xdr:nvSpPr>
        <xdr:cNvPr id="292" name="ZoneTexte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8001000" y="5953125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20</xdr:col>
      <xdr:colOff>142875</xdr:colOff>
      <xdr:row>30</xdr:row>
      <xdr:rowOff>0</xdr:rowOff>
    </xdr:from>
    <xdr:ext cx="295275" cy="217560"/>
    <xdr:sp macro="" textlink="">
      <xdr:nvSpPr>
        <xdr:cNvPr id="293" name="ZoneText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8201025" y="5953125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8</xdr:col>
      <xdr:colOff>152400</xdr:colOff>
      <xdr:row>41</xdr:row>
      <xdr:rowOff>47625</xdr:rowOff>
    </xdr:from>
    <xdr:ext cx="295275" cy="217560"/>
    <xdr:sp macro="" textlink="">
      <xdr:nvSpPr>
        <xdr:cNvPr id="468" name="ZoneTexte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5810250" y="906780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17</xdr:col>
      <xdr:colOff>161925</xdr:colOff>
      <xdr:row>129</xdr:row>
      <xdr:rowOff>0</xdr:rowOff>
    </xdr:from>
    <xdr:ext cx="295275" cy="217560"/>
    <xdr:sp macro="" textlink="">
      <xdr:nvSpPr>
        <xdr:cNvPr id="515" name="ZoneTexte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7696200" y="19326054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</xdr:row>
          <xdr:rowOff>0</xdr:rowOff>
        </xdr:from>
        <xdr:to>
          <xdr:col>9</xdr:col>
          <xdr:colOff>38100</xdr:colOff>
          <xdr:row>4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Réassort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3</xdr:row>
          <xdr:rowOff>0</xdr:rowOff>
        </xdr:from>
        <xdr:to>
          <xdr:col>12</xdr:col>
          <xdr:colOff>114300</xdr:colOff>
          <xdr:row>4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Implantation</a:t>
              </a:r>
            </a:p>
          </xdr:txBody>
        </xdr:sp>
        <xdr:clientData/>
      </xdr:twoCellAnchor>
    </mc:Choice>
    <mc:Fallback/>
  </mc:AlternateContent>
  <xdr:oneCellAnchor>
    <xdr:from>
      <xdr:col>19</xdr:col>
      <xdr:colOff>142875</xdr:colOff>
      <xdr:row>30</xdr:row>
      <xdr:rowOff>0</xdr:rowOff>
    </xdr:from>
    <xdr:ext cx="295275" cy="217560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024938" y="603250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20</xdr:col>
      <xdr:colOff>142875</xdr:colOff>
      <xdr:row>30</xdr:row>
      <xdr:rowOff>0</xdr:rowOff>
    </xdr:from>
    <xdr:ext cx="295275" cy="217560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247188" y="603250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25</xdr:col>
      <xdr:colOff>9525</xdr:colOff>
      <xdr:row>104</xdr:row>
      <xdr:rowOff>19050</xdr:rowOff>
    </xdr:from>
    <xdr:ext cx="295275" cy="21756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955588" y="11020425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18</xdr:col>
      <xdr:colOff>161925</xdr:colOff>
      <xdr:row>129</xdr:row>
      <xdr:rowOff>0</xdr:rowOff>
    </xdr:from>
    <xdr:ext cx="295275" cy="217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599488" y="19732454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24</xdr:col>
      <xdr:colOff>257175</xdr:colOff>
      <xdr:row>130</xdr:row>
      <xdr:rowOff>0</xdr:rowOff>
    </xdr:from>
    <xdr:ext cx="295275" cy="217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441238" y="1968500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17</xdr:col>
      <xdr:colOff>161925</xdr:colOff>
      <xdr:row>130</xdr:row>
      <xdr:rowOff>47454</xdr:rowOff>
    </xdr:from>
    <xdr:ext cx="295275" cy="217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599488" y="19732454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18</xdr:col>
      <xdr:colOff>161925</xdr:colOff>
      <xdr:row>130</xdr:row>
      <xdr:rowOff>47454</xdr:rowOff>
    </xdr:from>
    <xdr:ext cx="295275" cy="21756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821738" y="19732454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24</xdr:col>
      <xdr:colOff>257175</xdr:colOff>
      <xdr:row>132</xdr:row>
      <xdr:rowOff>0</xdr:rowOff>
    </xdr:from>
    <xdr:ext cx="295275" cy="217560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2441238" y="2009775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17</xdr:col>
      <xdr:colOff>161925</xdr:colOff>
      <xdr:row>132</xdr:row>
      <xdr:rowOff>47454</xdr:rowOff>
    </xdr:from>
    <xdr:ext cx="295275" cy="217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599488" y="20145204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18</xdr:col>
      <xdr:colOff>161925</xdr:colOff>
      <xdr:row>132</xdr:row>
      <xdr:rowOff>47454</xdr:rowOff>
    </xdr:from>
    <xdr:ext cx="295275" cy="217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821738" y="20145204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24</xdr:col>
      <xdr:colOff>257175</xdr:colOff>
      <xdr:row>134</xdr:row>
      <xdr:rowOff>0</xdr:rowOff>
    </xdr:from>
    <xdr:ext cx="295275" cy="217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2441238" y="20518438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17</xdr:col>
      <xdr:colOff>161925</xdr:colOff>
      <xdr:row>134</xdr:row>
      <xdr:rowOff>47454</xdr:rowOff>
    </xdr:from>
    <xdr:ext cx="295275" cy="217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599488" y="20565892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18</xdr:col>
      <xdr:colOff>161925</xdr:colOff>
      <xdr:row>134</xdr:row>
      <xdr:rowOff>47454</xdr:rowOff>
    </xdr:from>
    <xdr:ext cx="295275" cy="217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821738" y="20565892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30310</xdr:rowOff>
    </xdr:from>
    <xdr:to>
      <xdr:col>1</xdr:col>
      <xdr:colOff>1857375</xdr:colOff>
      <xdr:row>0</xdr:row>
      <xdr:rowOff>498310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0310"/>
          <a:ext cx="2400299" cy="468000"/>
        </a:xfrm>
        <a:prstGeom prst="rect">
          <a:avLst/>
        </a:prstGeom>
      </xdr:spPr>
    </xdr:pic>
    <xdr:clientData/>
  </xdr:twoCellAnchor>
  <xdr:twoCellAnchor editAs="oneCell">
    <xdr:from>
      <xdr:col>23</xdr:col>
      <xdr:colOff>381001</xdr:colOff>
      <xdr:row>0</xdr:row>
      <xdr:rowOff>0</xdr:rowOff>
    </xdr:from>
    <xdr:to>
      <xdr:col>25</xdr:col>
      <xdr:colOff>9526</xdr:colOff>
      <xdr:row>1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1" y="0"/>
          <a:ext cx="876300" cy="5334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Y151"/>
  <sheetViews>
    <sheetView showGridLines="0" tabSelected="1" zoomScale="120" zoomScaleNormal="120" workbookViewId="0">
      <pane ySplit="5" topLeftCell="A137" activePane="bottomLeft" state="frozen"/>
      <selection pane="bottomLeft" activeCell="X142" sqref="X142"/>
    </sheetView>
  </sheetViews>
  <sheetFormatPr baseColWidth="10" defaultColWidth="11.44140625" defaultRowHeight="14.4" x14ac:dyDescent="0.3"/>
  <cols>
    <col min="1" max="1" width="15" customWidth="1"/>
    <col min="2" max="2" width="15.6640625" customWidth="1"/>
    <col min="3" max="3" width="16.88671875" customWidth="1"/>
    <col min="4" max="4" width="20.5546875" bestFit="1" customWidth="1"/>
    <col min="5" max="5" width="10.33203125" style="23" customWidth="1"/>
    <col min="6" max="8" width="3.33203125" bestFit="1" customWidth="1"/>
    <col min="9" max="9" width="3.6640625" customWidth="1"/>
    <col min="10" max="10" width="3.5546875" customWidth="1"/>
    <col min="11" max="11" width="3.33203125" customWidth="1"/>
    <col min="12" max="22" width="3.33203125" bestFit="1" customWidth="1"/>
    <col min="23" max="23" width="4.21875" style="8" customWidth="1"/>
    <col min="24" max="24" width="10.88671875" style="42" customWidth="1"/>
    <col min="25" max="25" width="8.33203125" style="42" customWidth="1"/>
  </cols>
  <sheetData>
    <row r="4" spans="1:25" s="1" customFormat="1" ht="15" customHeight="1" x14ac:dyDescent="0.3">
      <c r="A4" s="73" t="s">
        <v>277</v>
      </c>
      <c r="B4" s="73" t="s">
        <v>278</v>
      </c>
      <c r="C4" s="73" t="s">
        <v>279</v>
      </c>
      <c r="D4" s="73" t="s">
        <v>280</v>
      </c>
      <c r="E4" s="71" t="s">
        <v>20</v>
      </c>
      <c r="F4" s="72" t="s">
        <v>0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 t="s">
        <v>281</v>
      </c>
      <c r="X4" s="70" t="s">
        <v>24</v>
      </c>
      <c r="Y4" s="70" t="s">
        <v>439</v>
      </c>
    </row>
    <row r="5" spans="1:25" s="1" customFormat="1" ht="13.8" x14ac:dyDescent="0.3">
      <c r="A5" s="73"/>
      <c r="B5" s="73"/>
      <c r="C5" s="73"/>
      <c r="D5" s="73"/>
      <c r="E5" s="71"/>
      <c r="F5" s="49">
        <v>34</v>
      </c>
      <c r="G5" s="49">
        <v>35</v>
      </c>
      <c r="H5" s="49">
        <v>36</v>
      </c>
      <c r="I5" s="49">
        <v>37</v>
      </c>
      <c r="J5" s="49">
        <v>38</v>
      </c>
      <c r="K5" s="49">
        <v>39</v>
      </c>
      <c r="L5" s="49">
        <v>40</v>
      </c>
      <c r="M5" s="49">
        <v>41</v>
      </c>
      <c r="N5" s="49">
        <v>42</v>
      </c>
      <c r="O5" s="49">
        <v>43</v>
      </c>
      <c r="P5" s="49">
        <v>44</v>
      </c>
      <c r="Q5" s="49">
        <v>45</v>
      </c>
      <c r="R5" s="49">
        <v>46</v>
      </c>
      <c r="S5" s="49">
        <v>47</v>
      </c>
      <c r="T5" s="49">
        <v>48</v>
      </c>
      <c r="U5" s="49">
        <v>49</v>
      </c>
      <c r="V5" s="49">
        <v>50</v>
      </c>
      <c r="W5" s="73"/>
      <c r="X5" s="70"/>
      <c r="Y5" s="70"/>
    </row>
    <row r="6" spans="1:25" s="1" customFormat="1" ht="15.75" customHeight="1" x14ac:dyDescent="0.3">
      <c r="A6" s="57" t="s">
        <v>262</v>
      </c>
      <c r="B6" s="20"/>
      <c r="C6" s="20"/>
      <c r="D6" s="20"/>
      <c r="E6" s="27"/>
      <c r="F6" s="50"/>
      <c r="G6" s="50"/>
      <c r="H6" s="50"/>
      <c r="I6" s="50"/>
      <c r="J6" s="50"/>
      <c r="K6" s="22">
        <v>39</v>
      </c>
      <c r="L6" s="22">
        <v>40</v>
      </c>
      <c r="M6" s="22">
        <v>41</v>
      </c>
      <c r="N6" s="22">
        <v>42</v>
      </c>
      <c r="O6" s="22">
        <v>43</v>
      </c>
      <c r="P6" s="22">
        <v>44</v>
      </c>
      <c r="Q6" s="22">
        <v>45</v>
      </c>
      <c r="R6" s="22">
        <v>46</v>
      </c>
      <c r="S6" s="22">
        <v>47</v>
      </c>
      <c r="T6" s="22">
        <v>48</v>
      </c>
      <c r="U6" s="50"/>
      <c r="V6" s="50"/>
      <c r="W6" s="21"/>
      <c r="X6" s="43"/>
      <c r="Y6" s="43"/>
    </row>
    <row r="7" spans="1:25" s="1" customFormat="1" ht="13.8" x14ac:dyDescent="0.3">
      <c r="A7" s="15" t="s">
        <v>7</v>
      </c>
      <c r="B7" s="67" t="s">
        <v>240</v>
      </c>
      <c r="C7" s="15" t="s">
        <v>11</v>
      </c>
      <c r="D7" s="15" t="s">
        <v>335</v>
      </c>
      <c r="E7" s="64">
        <v>459.95</v>
      </c>
      <c r="F7" s="51"/>
      <c r="G7" s="51"/>
      <c r="H7" s="51"/>
      <c r="I7" s="51"/>
      <c r="J7" s="51"/>
      <c r="K7" s="53"/>
      <c r="L7" s="53"/>
      <c r="M7" s="53"/>
      <c r="N7" s="53"/>
      <c r="O7" s="53">
        <v>0</v>
      </c>
      <c r="P7" s="53">
        <v>0</v>
      </c>
      <c r="Q7" s="53"/>
      <c r="R7" s="53"/>
      <c r="S7" s="53"/>
      <c r="T7" s="53"/>
      <c r="U7" s="51"/>
      <c r="V7" s="51"/>
      <c r="W7" s="39">
        <f t="shared" ref="W7:W51" si="0">SUM(H7:V7)</f>
        <v>0</v>
      </c>
      <c r="X7" s="44">
        <f>SUM(W7*E7)</f>
        <v>0</v>
      </c>
      <c r="Y7" s="44"/>
    </row>
    <row r="8" spans="1:25" s="1" customFormat="1" ht="13.8" x14ac:dyDescent="0.3">
      <c r="A8" s="15" t="s">
        <v>7</v>
      </c>
      <c r="B8" s="67" t="s">
        <v>240</v>
      </c>
      <c r="C8" s="15" t="s">
        <v>121</v>
      </c>
      <c r="D8" s="15" t="s">
        <v>336</v>
      </c>
      <c r="E8" s="64">
        <v>459.95</v>
      </c>
      <c r="F8" s="51"/>
      <c r="G8" s="51"/>
      <c r="H8" s="51"/>
      <c r="I8" s="51"/>
      <c r="J8" s="51"/>
      <c r="K8" s="53"/>
      <c r="L8" s="53"/>
      <c r="M8" s="53"/>
      <c r="N8" s="53"/>
      <c r="O8" s="53"/>
      <c r="P8" s="53"/>
      <c r="Q8" s="53"/>
      <c r="R8" s="53"/>
      <c r="S8" s="53"/>
      <c r="T8" s="53"/>
      <c r="U8" s="51"/>
      <c r="V8" s="51"/>
      <c r="W8" s="39">
        <f t="shared" si="0"/>
        <v>0</v>
      </c>
      <c r="X8" s="44">
        <f t="shared" ref="X8:Y70" si="1">SUM(W8*E8)</f>
        <v>0</v>
      </c>
      <c r="Y8" s="44"/>
    </row>
    <row r="9" spans="1:25" s="1" customFormat="1" ht="13.8" x14ac:dyDescent="0.3">
      <c r="A9" s="15" t="s">
        <v>7</v>
      </c>
      <c r="B9" s="67" t="s">
        <v>240</v>
      </c>
      <c r="C9" s="15" t="s">
        <v>10</v>
      </c>
      <c r="D9" s="15" t="s">
        <v>337</v>
      </c>
      <c r="E9" s="64">
        <v>459.95</v>
      </c>
      <c r="F9" s="51"/>
      <c r="G9" s="51"/>
      <c r="H9" s="51"/>
      <c r="I9" s="51"/>
      <c r="J9" s="51"/>
      <c r="K9" s="53"/>
      <c r="L9" s="53"/>
      <c r="M9" s="53"/>
      <c r="N9" s="53"/>
      <c r="O9" s="53"/>
      <c r="P9" s="53"/>
      <c r="Q9" s="53"/>
      <c r="R9" s="53"/>
      <c r="S9" s="53"/>
      <c r="T9" s="53"/>
      <c r="U9" s="51"/>
      <c r="V9" s="51"/>
      <c r="W9" s="39">
        <f t="shared" si="0"/>
        <v>0</v>
      </c>
      <c r="X9" s="44">
        <f t="shared" si="1"/>
        <v>0</v>
      </c>
      <c r="Y9" s="44"/>
    </row>
    <row r="10" spans="1:25" s="1" customFormat="1" ht="13.8" x14ac:dyDescent="0.3">
      <c r="A10" s="15" t="s">
        <v>7</v>
      </c>
      <c r="B10" s="67" t="s">
        <v>241</v>
      </c>
      <c r="C10" s="15" t="s">
        <v>11</v>
      </c>
      <c r="D10" s="15" t="s">
        <v>338</v>
      </c>
      <c r="E10" s="64">
        <v>459.95</v>
      </c>
      <c r="F10" s="51"/>
      <c r="G10" s="51"/>
      <c r="H10" s="51"/>
      <c r="I10" s="51"/>
      <c r="J10" s="51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1"/>
      <c r="V10" s="51"/>
      <c r="W10" s="39">
        <f t="shared" si="0"/>
        <v>0</v>
      </c>
      <c r="X10" s="44">
        <f t="shared" si="1"/>
        <v>0</v>
      </c>
      <c r="Y10" s="44"/>
    </row>
    <row r="11" spans="1:25" s="1" customFormat="1" ht="13.8" x14ac:dyDescent="0.3">
      <c r="A11" s="15" t="s">
        <v>7</v>
      </c>
      <c r="B11" s="67" t="s">
        <v>241</v>
      </c>
      <c r="C11" s="15" t="s">
        <v>37</v>
      </c>
      <c r="D11" s="15" t="s">
        <v>339</v>
      </c>
      <c r="E11" s="64">
        <v>459.95</v>
      </c>
      <c r="F11" s="51"/>
      <c r="G11" s="51"/>
      <c r="H11" s="51"/>
      <c r="I11" s="51"/>
      <c r="J11" s="51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1"/>
      <c r="V11" s="51"/>
      <c r="W11" s="39">
        <f t="shared" si="0"/>
        <v>0</v>
      </c>
      <c r="X11" s="44">
        <f t="shared" si="1"/>
        <v>0</v>
      </c>
      <c r="Y11" s="44"/>
    </row>
    <row r="12" spans="1:25" s="59" customFormat="1" ht="17.25" customHeight="1" x14ac:dyDescent="0.3">
      <c r="A12" s="57" t="s">
        <v>322</v>
      </c>
      <c r="B12" s="19"/>
      <c r="C12" s="19"/>
      <c r="D12" s="19"/>
      <c r="E12" s="25"/>
      <c r="F12" s="58"/>
      <c r="G12" s="58"/>
      <c r="H12" s="58"/>
      <c r="I12" s="58"/>
      <c r="J12" s="22"/>
      <c r="K12" s="22">
        <v>39</v>
      </c>
      <c r="L12" s="22">
        <v>40</v>
      </c>
      <c r="M12" s="22">
        <v>41</v>
      </c>
      <c r="N12" s="22">
        <v>42</v>
      </c>
      <c r="O12" s="22">
        <v>43</v>
      </c>
      <c r="P12" s="22">
        <v>44</v>
      </c>
      <c r="Q12" s="22">
        <v>45</v>
      </c>
      <c r="R12" s="22">
        <v>46</v>
      </c>
      <c r="S12" s="22">
        <v>47</v>
      </c>
      <c r="T12" s="58"/>
      <c r="U12" s="58"/>
      <c r="V12" s="58"/>
      <c r="W12" s="39"/>
      <c r="X12" s="44"/>
      <c r="Y12" s="44"/>
    </row>
    <row r="13" spans="1:25" s="1" customFormat="1" ht="13.8" x14ac:dyDescent="0.3">
      <c r="A13" s="1" t="s">
        <v>7</v>
      </c>
      <c r="B13" s="54" t="s">
        <v>219</v>
      </c>
      <c r="C13" s="1" t="s">
        <v>5</v>
      </c>
      <c r="D13" s="1" t="s">
        <v>220</v>
      </c>
      <c r="E13" s="61">
        <v>419.95</v>
      </c>
      <c r="F13" s="51"/>
      <c r="G13" s="51"/>
      <c r="H13" s="51"/>
      <c r="I13" s="51"/>
      <c r="J13" s="51"/>
      <c r="K13" s="48"/>
      <c r="L13" s="48"/>
      <c r="M13" s="48"/>
      <c r="N13" s="48"/>
      <c r="O13" s="48"/>
      <c r="P13" s="48"/>
      <c r="Q13" s="48"/>
      <c r="R13" s="48"/>
      <c r="S13" s="48"/>
      <c r="T13" s="51"/>
      <c r="U13" s="51"/>
      <c r="V13" s="51"/>
      <c r="W13" s="39">
        <f t="shared" si="0"/>
        <v>0</v>
      </c>
      <c r="X13" s="44">
        <f t="shared" si="1"/>
        <v>0</v>
      </c>
      <c r="Y13" s="44"/>
    </row>
    <row r="14" spans="1:25" s="1" customFormat="1" ht="13.8" x14ac:dyDescent="0.3">
      <c r="A14" s="15" t="s">
        <v>7</v>
      </c>
      <c r="B14" s="67" t="s">
        <v>219</v>
      </c>
      <c r="C14" s="15" t="s">
        <v>10</v>
      </c>
      <c r="D14" s="15" t="s">
        <v>340</v>
      </c>
      <c r="E14" s="64">
        <v>419.95</v>
      </c>
      <c r="F14" s="51"/>
      <c r="G14" s="51"/>
      <c r="H14" s="51"/>
      <c r="I14" s="51"/>
      <c r="J14" s="51"/>
      <c r="K14" s="53"/>
      <c r="L14" s="53"/>
      <c r="M14" s="53"/>
      <c r="N14" s="53"/>
      <c r="O14" s="53"/>
      <c r="P14" s="53"/>
      <c r="Q14" s="53"/>
      <c r="R14" s="53"/>
      <c r="S14" s="53"/>
      <c r="T14" s="51"/>
      <c r="U14" s="51"/>
      <c r="V14" s="51"/>
      <c r="W14" s="39">
        <f t="shared" si="0"/>
        <v>0</v>
      </c>
      <c r="X14" s="44">
        <f t="shared" si="1"/>
        <v>0</v>
      </c>
      <c r="Y14" s="44"/>
    </row>
    <row r="15" spans="1:25" s="1" customFormat="1" ht="13.8" x14ac:dyDescent="0.3">
      <c r="A15" s="15" t="s">
        <v>7</v>
      </c>
      <c r="B15" s="67" t="s">
        <v>219</v>
      </c>
      <c r="C15" s="15" t="s">
        <v>37</v>
      </c>
      <c r="D15" s="15" t="s">
        <v>341</v>
      </c>
      <c r="E15" s="64">
        <v>419.95</v>
      </c>
      <c r="F15" s="51"/>
      <c r="G15" s="51"/>
      <c r="H15" s="51"/>
      <c r="I15" s="51"/>
      <c r="J15" s="51"/>
      <c r="K15" s="53"/>
      <c r="L15" s="53"/>
      <c r="M15" s="53"/>
      <c r="N15" s="53"/>
      <c r="O15" s="53"/>
      <c r="P15" s="53"/>
      <c r="Q15" s="53"/>
      <c r="R15" s="53"/>
      <c r="S15" s="53"/>
      <c r="T15" s="51"/>
      <c r="U15" s="51"/>
      <c r="V15" s="51"/>
      <c r="W15" s="39">
        <f t="shared" si="0"/>
        <v>0</v>
      </c>
      <c r="X15" s="44">
        <f t="shared" si="1"/>
        <v>0</v>
      </c>
      <c r="Y15" s="44"/>
    </row>
    <row r="16" spans="1:25" s="59" customFormat="1" ht="17.25" customHeight="1" x14ac:dyDescent="0.3">
      <c r="A16" s="57" t="s">
        <v>261</v>
      </c>
      <c r="B16" s="19"/>
      <c r="C16" s="19"/>
      <c r="D16" s="19"/>
      <c r="E16" s="63"/>
      <c r="F16" s="58"/>
      <c r="G16" s="58"/>
      <c r="H16" s="22">
        <v>36</v>
      </c>
      <c r="I16" s="22">
        <v>37</v>
      </c>
      <c r="J16" s="22">
        <v>38</v>
      </c>
      <c r="K16" s="22">
        <v>39</v>
      </c>
      <c r="L16" s="22">
        <v>40</v>
      </c>
      <c r="M16" s="22">
        <v>41</v>
      </c>
      <c r="N16" s="22">
        <v>42</v>
      </c>
      <c r="O16" s="22">
        <v>43</v>
      </c>
      <c r="P16" s="22">
        <v>44</v>
      </c>
      <c r="Q16" s="22">
        <v>45</v>
      </c>
      <c r="R16" s="22">
        <v>46</v>
      </c>
      <c r="S16" s="22">
        <v>47</v>
      </c>
      <c r="T16" s="22">
        <v>48</v>
      </c>
      <c r="U16" s="22">
        <v>49</v>
      </c>
      <c r="V16" s="22">
        <v>50</v>
      </c>
      <c r="W16" s="39"/>
      <c r="X16" s="44"/>
      <c r="Y16" s="44"/>
    </row>
    <row r="17" spans="1:25" s="1" customFormat="1" ht="13.8" x14ac:dyDescent="0.3">
      <c r="A17" s="1" t="s">
        <v>7</v>
      </c>
      <c r="B17" s="55" t="s">
        <v>233</v>
      </c>
      <c r="C17" s="1" t="s">
        <v>5</v>
      </c>
      <c r="D17" s="1" t="s">
        <v>235</v>
      </c>
      <c r="E17" s="61">
        <v>239.95</v>
      </c>
      <c r="F17" s="51"/>
      <c r="G17" s="51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39">
        <f t="shared" si="0"/>
        <v>0</v>
      </c>
      <c r="X17" s="44">
        <f t="shared" si="1"/>
        <v>0</v>
      </c>
      <c r="Y17" s="44"/>
    </row>
    <row r="18" spans="1:25" s="59" customFormat="1" ht="17.25" customHeight="1" x14ac:dyDescent="0.3">
      <c r="A18" s="57" t="s">
        <v>263</v>
      </c>
      <c r="B18" s="19"/>
      <c r="C18" s="19"/>
      <c r="D18" s="19"/>
      <c r="E18" s="63"/>
      <c r="F18" s="17"/>
      <c r="G18" s="17"/>
      <c r="H18" s="22">
        <v>36</v>
      </c>
      <c r="I18" s="22">
        <v>37</v>
      </c>
      <c r="J18" s="22">
        <v>38</v>
      </c>
      <c r="K18" s="22">
        <v>39</v>
      </c>
      <c r="L18" s="22">
        <v>40</v>
      </c>
      <c r="M18" s="22">
        <v>41</v>
      </c>
      <c r="N18" s="22">
        <v>42</v>
      </c>
      <c r="O18" s="22">
        <v>43</v>
      </c>
      <c r="P18" s="22">
        <v>44</v>
      </c>
      <c r="Q18" s="22">
        <v>45</v>
      </c>
      <c r="R18" s="22">
        <v>46</v>
      </c>
      <c r="S18" s="22">
        <v>47</v>
      </c>
      <c r="T18" s="22">
        <v>48</v>
      </c>
      <c r="U18" s="22">
        <v>49</v>
      </c>
      <c r="V18" s="22">
        <v>50</v>
      </c>
      <c r="W18" s="39"/>
      <c r="X18" s="44"/>
      <c r="Y18" s="44"/>
    </row>
    <row r="19" spans="1:25" s="1" customFormat="1" ht="13.8" x14ac:dyDescent="0.3">
      <c r="A19" s="1" t="s">
        <v>7</v>
      </c>
      <c r="B19" s="55" t="s">
        <v>234</v>
      </c>
      <c r="C19" s="1" t="s">
        <v>5</v>
      </c>
      <c r="D19" s="1" t="s">
        <v>236</v>
      </c>
      <c r="E19" s="61">
        <v>309.95</v>
      </c>
      <c r="F19" s="51"/>
      <c r="G19" s="51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39">
        <f t="shared" si="0"/>
        <v>0</v>
      </c>
      <c r="X19" s="44">
        <f t="shared" si="1"/>
        <v>0</v>
      </c>
      <c r="Y19" s="44"/>
    </row>
    <row r="20" spans="1:25" s="59" customFormat="1" ht="17.25" customHeight="1" x14ac:dyDescent="0.3">
      <c r="A20" s="57" t="s">
        <v>264</v>
      </c>
      <c r="B20" s="19"/>
      <c r="C20" s="19"/>
      <c r="D20" s="19"/>
      <c r="E20" s="63"/>
      <c r="F20" s="17"/>
      <c r="G20" s="17"/>
      <c r="H20" s="17"/>
      <c r="I20" s="22">
        <v>37</v>
      </c>
      <c r="J20" s="22">
        <v>38</v>
      </c>
      <c r="K20" s="22">
        <v>39</v>
      </c>
      <c r="L20" s="22">
        <v>40</v>
      </c>
      <c r="M20" s="22">
        <v>41</v>
      </c>
      <c r="N20" s="22">
        <v>42</v>
      </c>
      <c r="O20" s="22">
        <v>43</v>
      </c>
      <c r="P20" s="22">
        <v>44</v>
      </c>
      <c r="Q20" s="22">
        <v>45</v>
      </c>
      <c r="R20" s="22">
        <v>46</v>
      </c>
      <c r="S20" s="22">
        <v>47</v>
      </c>
      <c r="T20" s="22">
        <v>48</v>
      </c>
      <c r="U20" s="22">
        <v>49</v>
      </c>
      <c r="V20" s="22">
        <v>50</v>
      </c>
      <c r="W20" s="39"/>
      <c r="X20" s="44"/>
      <c r="Y20" s="44"/>
    </row>
    <row r="21" spans="1:25" s="1" customFormat="1" ht="13.8" x14ac:dyDescent="0.3">
      <c r="A21" s="1" t="s">
        <v>7</v>
      </c>
      <c r="B21" s="55" t="s">
        <v>242</v>
      </c>
      <c r="C21" s="1" t="s">
        <v>5</v>
      </c>
      <c r="D21" s="1" t="s">
        <v>238</v>
      </c>
      <c r="E21" s="61">
        <v>329.95</v>
      </c>
      <c r="F21" s="51"/>
      <c r="G21" s="51"/>
      <c r="H21" s="51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39">
        <f t="shared" si="0"/>
        <v>0</v>
      </c>
      <c r="X21" s="44">
        <f t="shared" si="1"/>
        <v>0</v>
      </c>
      <c r="Y21" s="44"/>
    </row>
    <row r="22" spans="1:25" s="1" customFormat="1" ht="13.8" x14ac:dyDescent="0.3">
      <c r="A22" s="15" t="s">
        <v>7</v>
      </c>
      <c r="B22" s="56" t="s">
        <v>242</v>
      </c>
      <c r="C22" s="15" t="s">
        <v>37</v>
      </c>
      <c r="D22" s="15" t="s">
        <v>342</v>
      </c>
      <c r="E22" s="64">
        <v>329.95</v>
      </c>
      <c r="F22" s="51"/>
      <c r="G22" s="51"/>
      <c r="H22" s="51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39">
        <f t="shared" si="0"/>
        <v>0</v>
      </c>
      <c r="X22" s="44">
        <f t="shared" si="1"/>
        <v>0</v>
      </c>
      <c r="Y22" s="44"/>
    </row>
    <row r="23" spans="1:25" s="59" customFormat="1" ht="17.25" customHeight="1" x14ac:dyDescent="0.3">
      <c r="A23" s="57" t="s">
        <v>265</v>
      </c>
      <c r="B23" s="19"/>
      <c r="C23" s="19"/>
      <c r="D23" s="19"/>
      <c r="E23" s="63"/>
      <c r="F23" s="17"/>
      <c r="G23" s="17"/>
      <c r="H23" s="22">
        <v>36</v>
      </c>
      <c r="I23" s="22">
        <v>37</v>
      </c>
      <c r="J23" s="22">
        <v>38</v>
      </c>
      <c r="K23" s="22">
        <v>39</v>
      </c>
      <c r="L23" s="22">
        <v>40</v>
      </c>
      <c r="M23" s="22">
        <v>41</v>
      </c>
      <c r="N23" s="22">
        <v>42</v>
      </c>
      <c r="O23" s="22">
        <v>43</v>
      </c>
      <c r="P23" s="22">
        <v>44</v>
      </c>
      <c r="Q23" s="22">
        <v>45</v>
      </c>
      <c r="R23" s="22">
        <v>46</v>
      </c>
      <c r="S23" s="22">
        <v>47</v>
      </c>
      <c r="T23" s="22">
        <v>48</v>
      </c>
      <c r="U23" s="22">
        <v>49</v>
      </c>
      <c r="V23" s="22">
        <v>50</v>
      </c>
      <c r="W23" s="39"/>
      <c r="X23" s="44"/>
      <c r="Y23" s="44"/>
    </row>
    <row r="24" spans="1:25" s="1" customFormat="1" ht="13.8" x14ac:dyDescent="0.3">
      <c r="A24" s="1" t="s">
        <v>7</v>
      </c>
      <c r="B24" s="55" t="s">
        <v>248</v>
      </c>
      <c r="C24" s="16" t="s">
        <v>5</v>
      </c>
      <c r="D24" s="16" t="s">
        <v>319</v>
      </c>
      <c r="E24" s="62">
        <v>229.95</v>
      </c>
      <c r="F24" s="51"/>
      <c r="G24" s="51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39">
        <f t="shared" si="0"/>
        <v>0</v>
      </c>
      <c r="X24" s="44">
        <f t="shared" si="1"/>
        <v>0</v>
      </c>
      <c r="Y24" s="44"/>
    </row>
    <row r="25" spans="1:25" s="59" customFormat="1" ht="17.25" customHeight="1" x14ac:dyDescent="0.3">
      <c r="A25" s="57" t="s">
        <v>266</v>
      </c>
      <c r="B25" s="19"/>
      <c r="C25" s="19"/>
      <c r="D25" s="19"/>
      <c r="E25" s="63"/>
      <c r="F25" s="17"/>
      <c r="G25" s="17"/>
      <c r="H25" s="22">
        <v>36</v>
      </c>
      <c r="I25" s="22">
        <v>37</v>
      </c>
      <c r="J25" s="22">
        <v>38</v>
      </c>
      <c r="K25" s="22">
        <v>39</v>
      </c>
      <c r="L25" s="22">
        <v>40</v>
      </c>
      <c r="M25" s="22">
        <v>41</v>
      </c>
      <c r="N25" s="22">
        <v>42</v>
      </c>
      <c r="O25" s="22">
        <v>43</v>
      </c>
      <c r="P25" s="50"/>
      <c r="Q25" s="17"/>
      <c r="R25" s="17"/>
      <c r="S25" s="17"/>
      <c r="T25" s="17"/>
      <c r="U25" s="17"/>
      <c r="V25" s="17"/>
      <c r="W25" s="39"/>
      <c r="X25" s="44"/>
      <c r="Y25" s="44"/>
    </row>
    <row r="26" spans="1:25" s="1" customFormat="1" ht="13.8" x14ac:dyDescent="0.3">
      <c r="A26" s="1" t="s">
        <v>12</v>
      </c>
      <c r="B26" s="55" t="s">
        <v>239</v>
      </c>
      <c r="C26" s="1" t="s">
        <v>5</v>
      </c>
      <c r="D26" s="1" t="s">
        <v>246</v>
      </c>
      <c r="E26" s="61">
        <v>239.95</v>
      </c>
      <c r="F26" s="51"/>
      <c r="G26" s="51"/>
      <c r="H26" s="52"/>
      <c r="I26" s="48"/>
      <c r="J26" s="48"/>
      <c r="K26" s="48"/>
      <c r="L26" s="48"/>
      <c r="M26" s="48"/>
      <c r="N26" s="48"/>
      <c r="O26" s="48"/>
      <c r="P26" s="51"/>
      <c r="Q26" s="51"/>
      <c r="R26" s="51"/>
      <c r="S26" s="51"/>
      <c r="T26" s="51"/>
      <c r="U26" s="51"/>
      <c r="V26" s="51"/>
      <c r="W26" s="39">
        <f t="shared" si="0"/>
        <v>0</v>
      </c>
      <c r="X26" s="44">
        <f t="shared" si="1"/>
        <v>0</v>
      </c>
      <c r="Y26" s="44"/>
    </row>
    <row r="27" spans="1:25" s="59" customFormat="1" ht="17.25" customHeight="1" x14ac:dyDescent="0.3">
      <c r="A27" s="57" t="s">
        <v>267</v>
      </c>
      <c r="B27" s="19"/>
      <c r="C27" s="19"/>
      <c r="D27" s="19"/>
      <c r="E27" s="63"/>
      <c r="F27" s="17"/>
      <c r="G27" s="17"/>
      <c r="H27" s="17"/>
      <c r="I27" s="50"/>
      <c r="J27" s="50"/>
      <c r="K27" s="22">
        <v>39</v>
      </c>
      <c r="L27" s="22">
        <v>40</v>
      </c>
      <c r="M27" s="22">
        <v>41</v>
      </c>
      <c r="N27" s="22">
        <v>42</v>
      </c>
      <c r="O27" s="22">
        <v>43</v>
      </c>
      <c r="P27" s="22">
        <v>44</v>
      </c>
      <c r="Q27" s="22">
        <v>45</v>
      </c>
      <c r="R27" s="22">
        <v>46</v>
      </c>
      <c r="S27" s="22">
        <v>47</v>
      </c>
      <c r="T27" s="22">
        <v>48</v>
      </c>
      <c r="U27" s="22">
        <v>49</v>
      </c>
      <c r="V27" s="22">
        <v>50</v>
      </c>
      <c r="W27" s="39"/>
      <c r="X27" s="44"/>
      <c r="Y27" s="44"/>
    </row>
    <row r="28" spans="1:25" s="1" customFormat="1" ht="13.8" x14ac:dyDescent="0.3">
      <c r="A28" s="1" t="s">
        <v>13</v>
      </c>
      <c r="B28" s="55" t="s">
        <v>284</v>
      </c>
      <c r="C28" s="16" t="s">
        <v>5</v>
      </c>
      <c r="D28" s="16" t="s">
        <v>222</v>
      </c>
      <c r="E28" s="62">
        <v>389.95</v>
      </c>
      <c r="F28" s="51"/>
      <c r="G28" s="51"/>
      <c r="H28" s="51"/>
      <c r="I28" s="51"/>
      <c r="J28" s="51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39">
        <f t="shared" si="0"/>
        <v>0</v>
      </c>
      <c r="X28" s="44">
        <f t="shared" si="1"/>
        <v>0</v>
      </c>
      <c r="Y28" s="44"/>
    </row>
    <row r="29" spans="1:25" s="1" customFormat="1" ht="13.8" x14ac:dyDescent="0.3">
      <c r="A29" s="15" t="s">
        <v>13</v>
      </c>
      <c r="B29" s="56" t="s">
        <v>285</v>
      </c>
      <c r="C29" s="15" t="s">
        <v>343</v>
      </c>
      <c r="D29" s="15" t="s">
        <v>344</v>
      </c>
      <c r="E29" s="64">
        <v>399.95</v>
      </c>
      <c r="F29" s="51"/>
      <c r="G29" s="51"/>
      <c r="H29" s="51"/>
      <c r="I29" s="51"/>
      <c r="J29" s="51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39">
        <f t="shared" si="0"/>
        <v>0</v>
      </c>
      <c r="X29" s="44">
        <f t="shared" si="1"/>
        <v>0</v>
      </c>
      <c r="Y29" s="44"/>
    </row>
    <row r="30" spans="1:25" s="1" customFormat="1" ht="13.8" x14ac:dyDescent="0.3">
      <c r="A30" s="16" t="s">
        <v>13</v>
      </c>
      <c r="B30" s="55" t="s">
        <v>285</v>
      </c>
      <c r="C30" s="16" t="s">
        <v>132</v>
      </c>
      <c r="D30" s="16" t="s">
        <v>249</v>
      </c>
      <c r="E30" s="62">
        <v>399.95</v>
      </c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39">
        <f t="shared" si="0"/>
        <v>0</v>
      </c>
      <c r="X30" s="44">
        <f t="shared" si="1"/>
        <v>0</v>
      </c>
      <c r="Y30" s="44"/>
    </row>
    <row r="31" spans="1:25" s="59" customFormat="1" ht="17.25" customHeight="1" x14ac:dyDescent="0.3">
      <c r="A31" s="57" t="s">
        <v>289</v>
      </c>
      <c r="B31" s="19"/>
      <c r="C31" s="19"/>
      <c r="D31" s="19"/>
      <c r="E31" s="63"/>
      <c r="F31" s="17"/>
      <c r="G31" s="17"/>
      <c r="H31" s="17"/>
      <c r="I31" s="22">
        <v>37</v>
      </c>
      <c r="J31" s="22">
        <v>38</v>
      </c>
      <c r="K31" s="22">
        <v>39</v>
      </c>
      <c r="L31" s="22">
        <v>40</v>
      </c>
      <c r="M31" s="22">
        <v>41</v>
      </c>
      <c r="N31" s="22">
        <v>42</v>
      </c>
      <c r="O31" s="22">
        <v>43</v>
      </c>
      <c r="P31" s="22">
        <v>44</v>
      </c>
      <c r="Q31" s="22">
        <v>45</v>
      </c>
      <c r="R31" s="22">
        <v>46</v>
      </c>
      <c r="S31" s="22">
        <v>47</v>
      </c>
      <c r="T31" s="22">
        <v>48</v>
      </c>
      <c r="U31" s="17"/>
      <c r="V31" s="17"/>
      <c r="W31" s="39"/>
      <c r="X31" s="44"/>
      <c r="Y31" s="44"/>
    </row>
    <row r="32" spans="1:25" s="1" customFormat="1" ht="13.8" x14ac:dyDescent="0.3">
      <c r="A32" s="1" t="s">
        <v>13</v>
      </c>
      <c r="B32" s="55" t="s">
        <v>290</v>
      </c>
      <c r="C32" s="1" t="s">
        <v>11</v>
      </c>
      <c r="D32" s="1" t="s">
        <v>291</v>
      </c>
      <c r="E32" s="61">
        <v>309.95</v>
      </c>
      <c r="F32" s="66"/>
      <c r="G32" s="66"/>
      <c r="H32" s="66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66"/>
      <c r="V32" s="66"/>
      <c r="W32" s="39">
        <f t="shared" si="0"/>
        <v>0</v>
      </c>
      <c r="X32" s="44">
        <f t="shared" si="1"/>
        <v>0</v>
      </c>
      <c r="Y32" s="44"/>
    </row>
    <row r="33" spans="1:25" s="59" customFormat="1" ht="17.25" customHeight="1" x14ac:dyDescent="0.3">
      <c r="A33" s="57" t="s">
        <v>346</v>
      </c>
      <c r="B33" s="19"/>
      <c r="C33" s="19"/>
      <c r="D33" s="19"/>
      <c r="E33" s="63"/>
      <c r="F33" s="17"/>
      <c r="G33" s="17"/>
      <c r="H33" s="17"/>
      <c r="I33" s="17"/>
      <c r="J33" s="50"/>
      <c r="K33" s="22">
        <v>39</v>
      </c>
      <c r="L33" s="22">
        <v>40</v>
      </c>
      <c r="M33" s="22">
        <v>41</v>
      </c>
      <c r="N33" s="22">
        <v>42</v>
      </c>
      <c r="O33" s="22">
        <v>43</v>
      </c>
      <c r="P33" s="22">
        <v>44</v>
      </c>
      <c r="Q33" s="22">
        <v>45</v>
      </c>
      <c r="R33" s="22">
        <v>46</v>
      </c>
      <c r="S33" s="22">
        <v>47</v>
      </c>
      <c r="T33" s="22">
        <v>48</v>
      </c>
      <c r="U33" s="22">
        <v>49</v>
      </c>
      <c r="V33" s="22">
        <v>50</v>
      </c>
      <c r="W33" s="39"/>
      <c r="X33" s="44"/>
      <c r="Y33" s="44"/>
    </row>
    <row r="34" spans="1:25" s="1" customFormat="1" ht="13.8" x14ac:dyDescent="0.3">
      <c r="A34" s="1" t="s">
        <v>13</v>
      </c>
      <c r="B34" s="55" t="s">
        <v>223</v>
      </c>
      <c r="C34" s="16" t="s">
        <v>5</v>
      </c>
      <c r="D34" s="16" t="s">
        <v>224</v>
      </c>
      <c r="E34" s="62">
        <v>279.95</v>
      </c>
      <c r="F34" s="51"/>
      <c r="G34" s="51"/>
      <c r="H34" s="51"/>
      <c r="I34" s="51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39">
        <f t="shared" si="0"/>
        <v>0</v>
      </c>
      <c r="X34" s="44">
        <f t="shared" si="1"/>
        <v>0</v>
      </c>
      <c r="Y34" s="44"/>
    </row>
    <row r="35" spans="1:25" s="1" customFormat="1" ht="13.8" x14ac:dyDescent="0.3">
      <c r="A35" s="1" t="s">
        <v>13</v>
      </c>
      <c r="B35" s="55" t="s">
        <v>334</v>
      </c>
      <c r="C35" s="1" t="s">
        <v>5</v>
      </c>
      <c r="D35" s="1" t="s">
        <v>333</v>
      </c>
      <c r="E35" s="61">
        <v>289</v>
      </c>
      <c r="F35" s="51"/>
      <c r="G35" s="51"/>
      <c r="H35" s="51"/>
      <c r="I35" s="51"/>
      <c r="J35" s="51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39">
        <f t="shared" si="0"/>
        <v>0</v>
      </c>
      <c r="X35" s="44">
        <f t="shared" si="1"/>
        <v>0</v>
      </c>
      <c r="Y35" s="44"/>
    </row>
    <row r="36" spans="1:25" s="1" customFormat="1" ht="13.8" x14ac:dyDescent="0.3">
      <c r="A36" s="15" t="s">
        <v>13</v>
      </c>
      <c r="B36" s="56" t="s">
        <v>334</v>
      </c>
      <c r="C36" s="15" t="s">
        <v>343</v>
      </c>
      <c r="D36" s="15" t="s">
        <v>345</v>
      </c>
      <c r="E36" s="64">
        <v>289</v>
      </c>
      <c r="F36" s="51"/>
      <c r="G36" s="51"/>
      <c r="H36" s="51"/>
      <c r="I36" s="51"/>
      <c r="J36" s="51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39">
        <f t="shared" si="0"/>
        <v>0</v>
      </c>
      <c r="X36" s="44">
        <f t="shared" si="1"/>
        <v>0</v>
      </c>
      <c r="Y36" s="44"/>
    </row>
    <row r="37" spans="1:25" s="59" customFormat="1" ht="17.25" customHeight="1" x14ac:dyDescent="0.3">
      <c r="A37" s="57" t="s">
        <v>268</v>
      </c>
      <c r="B37" s="19"/>
      <c r="C37" s="19"/>
      <c r="D37" s="19"/>
      <c r="E37" s="63"/>
      <c r="F37" s="17"/>
      <c r="G37" s="17"/>
      <c r="H37" s="17"/>
      <c r="I37" s="17"/>
      <c r="J37" s="22">
        <v>38</v>
      </c>
      <c r="K37" s="22">
        <v>39</v>
      </c>
      <c r="L37" s="22">
        <v>40</v>
      </c>
      <c r="M37" s="22">
        <v>41</v>
      </c>
      <c r="N37" s="22">
        <v>42</v>
      </c>
      <c r="O37" s="22">
        <v>43</v>
      </c>
      <c r="P37" s="22">
        <v>44</v>
      </c>
      <c r="Q37" s="22">
        <v>45</v>
      </c>
      <c r="R37" s="22">
        <v>46</v>
      </c>
      <c r="S37" s="22">
        <v>47</v>
      </c>
      <c r="T37" s="22">
        <v>48</v>
      </c>
      <c r="U37" s="22">
        <v>49</v>
      </c>
      <c r="V37" s="17"/>
      <c r="W37" s="39"/>
      <c r="X37" s="44"/>
      <c r="Y37" s="44"/>
    </row>
    <row r="38" spans="1:25" s="1" customFormat="1" ht="13.8" x14ac:dyDescent="0.3">
      <c r="A38" s="1" t="s">
        <v>13</v>
      </c>
      <c r="B38" s="55" t="s">
        <v>231</v>
      </c>
      <c r="C38" s="16" t="s">
        <v>5</v>
      </c>
      <c r="D38" s="16" t="s">
        <v>232</v>
      </c>
      <c r="E38" s="62">
        <v>299.95</v>
      </c>
      <c r="F38" s="51"/>
      <c r="G38" s="51"/>
      <c r="H38" s="51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1"/>
      <c r="W38" s="39">
        <f t="shared" si="0"/>
        <v>0</v>
      </c>
      <c r="X38" s="44">
        <f t="shared" si="1"/>
        <v>0</v>
      </c>
      <c r="Y38" s="44"/>
    </row>
    <row r="39" spans="1:25" s="59" customFormat="1" ht="17.25" customHeight="1" x14ac:dyDescent="0.3">
      <c r="A39" s="57" t="s">
        <v>269</v>
      </c>
      <c r="B39" s="19"/>
      <c r="C39" s="19"/>
      <c r="D39" s="19"/>
      <c r="E39" s="63"/>
      <c r="F39" s="17"/>
      <c r="G39" s="17"/>
      <c r="H39" s="22">
        <v>36</v>
      </c>
      <c r="I39" s="22">
        <v>37</v>
      </c>
      <c r="J39" s="22">
        <v>38</v>
      </c>
      <c r="K39" s="22">
        <v>39</v>
      </c>
      <c r="L39" s="22">
        <v>40</v>
      </c>
      <c r="M39" s="22">
        <v>41</v>
      </c>
      <c r="N39" s="22">
        <v>42</v>
      </c>
      <c r="O39" s="22">
        <v>43</v>
      </c>
      <c r="P39" s="17"/>
      <c r="Q39" s="17"/>
      <c r="R39" s="17"/>
      <c r="S39" s="17"/>
      <c r="T39" s="17"/>
      <c r="U39" s="17"/>
      <c r="V39" s="17"/>
      <c r="W39" s="39"/>
      <c r="X39" s="44"/>
      <c r="Y39" s="44"/>
    </row>
    <row r="40" spans="1:25" s="1" customFormat="1" ht="15.75" customHeight="1" x14ac:dyDescent="0.3">
      <c r="A40" s="1" t="s">
        <v>13</v>
      </c>
      <c r="B40" s="55" t="s">
        <v>225</v>
      </c>
      <c r="C40" s="16" t="s">
        <v>5</v>
      </c>
      <c r="D40" s="16" t="s">
        <v>226</v>
      </c>
      <c r="E40" s="62">
        <v>279.95</v>
      </c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1"/>
      <c r="Q40" s="51"/>
      <c r="R40" s="51"/>
      <c r="S40" s="51"/>
      <c r="T40" s="51"/>
      <c r="U40" s="51"/>
      <c r="V40" s="51"/>
      <c r="W40" s="39">
        <f t="shared" si="0"/>
        <v>0</v>
      </c>
      <c r="X40" s="44">
        <f t="shared" si="1"/>
        <v>0</v>
      </c>
      <c r="Y40" s="44"/>
    </row>
    <row r="41" spans="1:25" s="59" customFormat="1" ht="17.25" customHeight="1" x14ac:dyDescent="0.3">
      <c r="A41" s="57" t="s">
        <v>323</v>
      </c>
      <c r="B41" s="26"/>
      <c r="C41" s="26"/>
      <c r="D41" s="26"/>
      <c r="E41" s="65"/>
      <c r="F41" s="60"/>
      <c r="G41" s="60"/>
      <c r="H41" s="22"/>
      <c r="I41" s="22"/>
      <c r="J41" s="22"/>
      <c r="K41" s="22">
        <v>39</v>
      </c>
      <c r="L41" s="22">
        <v>40</v>
      </c>
      <c r="M41" s="22">
        <v>41</v>
      </c>
      <c r="N41" s="22">
        <v>42</v>
      </c>
      <c r="O41" s="22">
        <v>43</v>
      </c>
      <c r="P41" s="22">
        <v>44</v>
      </c>
      <c r="Q41" s="22">
        <v>45</v>
      </c>
      <c r="R41" s="22">
        <v>46</v>
      </c>
      <c r="S41" s="22">
        <v>47</v>
      </c>
      <c r="T41" s="22">
        <v>48</v>
      </c>
      <c r="U41" s="22">
        <v>49</v>
      </c>
      <c r="V41" s="22">
        <v>50</v>
      </c>
      <c r="W41" s="39"/>
      <c r="X41" s="44"/>
      <c r="Y41" s="44"/>
    </row>
    <row r="42" spans="1:25" s="1" customFormat="1" ht="15.75" customHeight="1" x14ac:dyDescent="0.3">
      <c r="A42" s="1" t="s">
        <v>13</v>
      </c>
      <c r="B42" s="55" t="s">
        <v>324</v>
      </c>
      <c r="C42" s="1" t="s">
        <v>5</v>
      </c>
      <c r="D42" s="1" t="s">
        <v>325</v>
      </c>
      <c r="E42" s="61">
        <v>309.95</v>
      </c>
      <c r="F42" s="51"/>
      <c r="G42" s="51"/>
      <c r="H42" s="51"/>
      <c r="I42" s="51"/>
      <c r="J42" s="51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39">
        <f t="shared" si="0"/>
        <v>0</v>
      </c>
      <c r="X42" s="44">
        <f t="shared" si="1"/>
        <v>0</v>
      </c>
      <c r="Y42" s="44"/>
    </row>
    <row r="43" spans="1:25" s="1" customFormat="1" ht="15.75" customHeight="1" x14ac:dyDescent="0.3">
      <c r="A43" s="15" t="s">
        <v>13</v>
      </c>
      <c r="B43" s="56" t="s">
        <v>324</v>
      </c>
      <c r="C43" s="15" t="s">
        <v>343</v>
      </c>
      <c r="D43" s="15" t="s">
        <v>347</v>
      </c>
      <c r="E43" s="64">
        <v>309.95</v>
      </c>
      <c r="F43" s="68"/>
      <c r="G43" s="68"/>
      <c r="H43" s="68"/>
      <c r="I43" s="68"/>
      <c r="J43" s="68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39">
        <f t="shared" si="0"/>
        <v>0</v>
      </c>
      <c r="X43" s="44">
        <f t="shared" si="1"/>
        <v>0</v>
      </c>
      <c r="Y43" s="44"/>
    </row>
    <row r="44" spans="1:25" s="59" customFormat="1" ht="17.25" customHeight="1" x14ac:dyDescent="0.3">
      <c r="A44" s="57" t="s">
        <v>388</v>
      </c>
      <c r="B44" s="19"/>
      <c r="C44" s="19"/>
      <c r="D44" s="19"/>
      <c r="E44" s="63"/>
      <c r="F44" s="17"/>
      <c r="G44" s="17"/>
      <c r="H44" s="22">
        <v>36</v>
      </c>
      <c r="I44" s="22">
        <v>37</v>
      </c>
      <c r="J44" s="22">
        <v>38</v>
      </c>
      <c r="K44" s="22">
        <v>39</v>
      </c>
      <c r="L44" s="22">
        <v>40</v>
      </c>
      <c r="M44" s="22">
        <v>41</v>
      </c>
      <c r="N44" s="22">
        <v>42</v>
      </c>
      <c r="O44" s="22">
        <v>43</v>
      </c>
      <c r="P44" s="22">
        <v>44</v>
      </c>
      <c r="Q44" s="22">
        <v>45</v>
      </c>
      <c r="R44" s="22">
        <v>46</v>
      </c>
      <c r="S44" s="22">
        <v>47</v>
      </c>
      <c r="T44" s="22">
        <v>48</v>
      </c>
      <c r="U44" s="22">
        <v>49</v>
      </c>
      <c r="V44" s="22">
        <v>50</v>
      </c>
      <c r="W44" s="39"/>
      <c r="X44" s="44"/>
      <c r="Y44" s="44"/>
    </row>
    <row r="45" spans="1:25" s="1" customFormat="1" ht="15.75" customHeight="1" x14ac:dyDescent="0.3">
      <c r="A45" s="15" t="s">
        <v>387</v>
      </c>
      <c r="B45" s="56" t="s">
        <v>389</v>
      </c>
      <c r="C45" s="15" t="s">
        <v>390</v>
      </c>
      <c r="D45" s="15" t="s">
        <v>391</v>
      </c>
      <c r="E45" s="64">
        <v>219.95</v>
      </c>
      <c r="F45" s="51"/>
      <c r="G45" s="51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39">
        <f t="shared" si="0"/>
        <v>0</v>
      </c>
      <c r="X45" s="44">
        <f t="shared" si="1"/>
        <v>0</v>
      </c>
      <c r="Y45" s="44"/>
    </row>
    <row r="46" spans="1:25" s="1" customFormat="1" ht="15.75" customHeight="1" x14ac:dyDescent="0.3">
      <c r="A46" s="15" t="s">
        <v>387</v>
      </c>
      <c r="B46" s="56" t="s">
        <v>389</v>
      </c>
      <c r="C46" s="15" t="s">
        <v>392</v>
      </c>
      <c r="D46" s="15" t="s">
        <v>393</v>
      </c>
      <c r="E46" s="64">
        <v>219.95</v>
      </c>
      <c r="F46" s="51"/>
      <c r="G46" s="51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39">
        <f t="shared" si="0"/>
        <v>0</v>
      </c>
      <c r="X46" s="44">
        <f t="shared" si="1"/>
        <v>0</v>
      </c>
      <c r="Y46" s="44"/>
    </row>
    <row r="47" spans="1:25" s="1" customFormat="1" ht="15.75" customHeight="1" x14ac:dyDescent="0.3">
      <c r="A47" s="15" t="s">
        <v>387</v>
      </c>
      <c r="B47" s="56" t="s">
        <v>389</v>
      </c>
      <c r="C47" s="15" t="s">
        <v>394</v>
      </c>
      <c r="D47" s="15" t="s">
        <v>395</v>
      </c>
      <c r="E47" s="64">
        <v>219.95</v>
      </c>
      <c r="F47" s="51"/>
      <c r="G47" s="51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39">
        <f t="shared" si="0"/>
        <v>0</v>
      </c>
      <c r="X47" s="44">
        <f t="shared" si="1"/>
        <v>0</v>
      </c>
      <c r="Y47" s="44"/>
    </row>
    <row r="48" spans="1:25" s="59" customFormat="1" ht="17.25" customHeight="1" x14ac:dyDescent="0.3">
      <c r="A48" s="57" t="s">
        <v>396</v>
      </c>
      <c r="B48" s="19"/>
      <c r="C48" s="19"/>
      <c r="D48" s="19"/>
      <c r="E48" s="63"/>
      <c r="F48" s="17"/>
      <c r="G48" s="17"/>
      <c r="H48" s="22">
        <v>36</v>
      </c>
      <c r="I48" s="22">
        <v>37</v>
      </c>
      <c r="J48" s="22">
        <v>38</v>
      </c>
      <c r="K48" s="22">
        <v>39</v>
      </c>
      <c r="L48" s="22">
        <v>40</v>
      </c>
      <c r="M48" s="22">
        <v>41</v>
      </c>
      <c r="N48" s="22">
        <v>42</v>
      </c>
      <c r="O48" s="22">
        <v>43</v>
      </c>
      <c r="P48" s="22">
        <v>44</v>
      </c>
      <c r="Q48" s="22">
        <v>45</v>
      </c>
      <c r="R48" s="22">
        <v>46</v>
      </c>
      <c r="S48" s="22">
        <v>47</v>
      </c>
      <c r="T48" s="22">
        <v>48</v>
      </c>
      <c r="U48" s="22">
        <v>49</v>
      </c>
      <c r="V48" s="22">
        <v>50</v>
      </c>
      <c r="W48" s="39"/>
      <c r="X48" s="44"/>
      <c r="Y48" s="44"/>
    </row>
    <row r="49" spans="1:25" s="1" customFormat="1" ht="15.75" customHeight="1" x14ac:dyDescent="0.3">
      <c r="A49" s="15" t="s">
        <v>387</v>
      </c>
      <c r="B49" s="56" t="s">
        <v>397</v>
      </c>
      <c r="C49" s="15" t="s">
        <v>392</v>
      </c>
      <c r="D49" s="15" t="s">
        <v>398</v>
      </c>
      <c r="E49" s="64">
        <v>199.95</v>
      </c>
      <c r="F49" s="51"/>
      <c r="G49" s="51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39">
        <f t="shared" si="0"/>
        <v>0</v>
      </c>
      <c r="X49" s="44">
        <f t="shared" si="1"/>
        <v>0</v>
      </c>
      <c r="Y49" s="44"/>
    </row>
    <row r="50" spans="1:25" s="1" customFormat="1" ht="15.75" customHeight="1" x14ac:dyDescent="0.3">
      <c r="A50" s="15" t="s">
        <v>387</v>
      </c>
      <c r="B50" s="56" t="s">
        <v>397</v>
      </c>
      <c r="C50" s="15" t="s">
        <v>399</v>
      </c>
      <c r="D50" s="15" t="s">
        <v>400</v>
      </c>
      <c r="E50" s="64">
        <v>199.95</v>
      </c>
      <c r="F50" s="51"/>
      <c r="G50" s="51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39">
        <f t="shared" si="0"/>
        <v>0</v>
      </c>
      <c r="X50" s="44">
        <f t="shared" si="1"/>
        <v>0</v>
      </c>
      <c r="Y50" s="44"/>
    </row>
    <row r="51" spans="1:25" s="59" customFormat="1" ht="17.25" customHeight="1" x14ac:dyDescent="0.3">
      <c r="A51" s="57" t="s">
        <v>401</v>
      </c>
      <c r="B51" s="19"/>
      <c r="C51" s="19"/>
      <c r="D51" s="19"/>
      <c r="E51" s="63"/>
      <c r="F51" s="17"/>
      <c r="G51" s="17"/>
      <c r="H51" s="22">
        <v>36</v>
      </c>
      <c r="I51" s="22">
        <v>37</v>
      </c>
      <c r="J51" s="22">
        <v>38</v>
      </c>
      <c r="K51" s="22">
        <v>39</v>
      </c>
      <c r="L51" s="22">
        <v>40</v>
      </c>
      <c r="M51" s="22">
        <v>41</v>
      </c>
      <c r="N51" s="22">
        <v>42</v>
      </c>
      <c r="O51" s="22">
        <v>43</v>
      </c>
      <c r="P51" s="22">
        <v>44</v>
      </c>
      <c r="Q51" s="22">
        <v>45</v>
      </c>
      <c r="R51" s="22">
        <v>46</v>
      </c>
      <c r="S51" s="22">
        <v>47</v>
      </c>
      <c r="T51" s="22">
        <v>48</v>
      </c>
      <c r="U51" s="22">
        <v>49</v>
      </c>
      <c r="V51" s="22">
        <v>50</v>
      </c>
      <c r="W51" s="39"/>
      <c r="X51" s="44"/>
      <c r="Y51" s="44"/>
    </row>
    <row r="52" spans="1:25" s="1" customFormat="1" ht="15.75" customHeight="1" x14ac:dyDescent="0.3">
      <c r="A52" s="15" t="s">
        <v>387</v>
      </c>
      <c r="B52" s="56" t="s">
        <v>402</v>
      </c>
      <c r="C52" s="15" t="s">
        <v>392</v>
      </c>
      <c r="D52" s="15" t="s">
        <v>403</v>
      </c>
      <c r="E52" s="64">
        <v>189.95</v>
      </c>
      <c r="F52" s="51"/>
      <c r="G52" s="51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39">
        <f>SUM(H52:V52)</f>
        <v>0</v>
      </c>
      <c r="X52" s="44">
        <f t="shared" si="1"/>
        <v>0</v>
      </c>
      <c r="Y52" s="44"/>
    </row>
    <row r="53" spans="1:25" s="1" customFormat="1" ht="15.75" customHeight="1" x14ac:dyDescent="0.3">
      <c r="A53" s="15" t="s">
        <v>387</v>
      </c>
      <c r="B53" s="56" t="s">
        <v>402</v>
      </c>
      <c r="C53" s="15" t="s">
        <v>394</v>
      </c>
      <c r="D53" s="15" t="s">
        <v>405</v>
      </c>
      <c r="E53" s="64">
        <v>189.95</v>
      </c>
      <c r="F53" s="51"/>
      <c r="G53" s="51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39">
        <f>SUM(H53:V53)</f>
        <v>0</v>
      </c>
      <c r="X53" s="44">
        <f t="shared" si="1"/>
        <v>0</v>
      </c>
      <c r="Y53" s="44"/>
    </row>
    <row r="54" spans="1:25" s="1" customFormat="1" ht="15.75" customHeight="1" x14ac:dyDescent="0.3">
      <c r="A54" s="15" t="s">
        <v>387</v>
      </c>
      <c r="B54" s="56" t="s">
        <v>402</v>
      </c>
      <c r="C54" s="15" t="s">
        <v>404</v>
      </c>
      <c r="D54" s="15" t="s">
        <v>406</v>
      </c>
      <c r="E54" s="64">
        <v>189.95</v>
      </c>
      <c r="F54" s="51"/>
      <c r="G54" s="51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39">
        <f>SUM(H54:V54)</f>
        <v>0</v>
      </c>
      <c r="X54" s="44">
        <f t="shared" si="1"/>
        <v>0</v>
      </c>
      <c r="Y54" s="44"/>
    </row>
    <row r="55" spans="1:25" s="59" customFormat="1" ht="17.25" customHeight="1" x14ac:dyDescent="0.3">
      <c r="A55" s="57" t="s">
        <v>407</v>
      </c>
      <c r="B55" s="19"/>
      <c r="C55" s="19"/>
      <c r="D55" s="19"/>
      <c r="E55" s="63"/>
      <c r="F55" s="17"/>
      <c r="G55" s="17"/>
      <c r="H55" s="22">
        <v>36</v>
      </c>
      <c r="I55" s="22">
        <v>37</v>
      </c>
      <c r="J55" s="22">
        <v>38</v>
      </c>
      <c r="K55" s="22">
        <v>39</v>
      </c>
      <c r="L55" s="22">
        <v>40</v>
      </c>
      <c r="M55" s="22">
        <v>41</v>
      </c>
      <c r="N55" s="22">
        <v>42</v>
      </c>
      <c r="O55" s="22">
        <v>43</v>
      </c>
      <c r="P55" s="22">
        <v>44</v>
      </c>
      <c r="Q55" s="22">
        <v>45</v>
      </c>
      <c r="R55" s="22">
        <v>46</v>
      </c>
      <c r="S55" s="22">
        <v>47</v>
      </c>
      <c r="T55" s="22">
        <v>48</v>
      </c>
      <c r="U55" s="22">
        <v>49</v>
      </c>
      <c r="V55" s="22">
        <v>50</v>
      </c>
      <c r="W55" s="17"/>
      <c r="X55" s="44"/>
      <c r="Y55" s="44"/>
    </row>
    <row r="56" spans="1:25" s="1" customFormat="1" ht="15.75" customHeight="1" x14ac:dyDescent="0.3">
      <c r="A56" s="15" t="s">
        <v>387</v>
      </c>
      <c r="B56" s="56" t="s">
        <v>408</v>
      </c>
      <c r="C56" s="15" t="s">
        <v>392</v>
      </c>
      <c r="D56" s="15" t="s">
        <v>409</v>
      </c>
      <c r="E56" s="64">
        <v>199.95</v>
      </c>
      <c r="F56" s="51"/>
      <c r="G56" s="51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39">
        <f>SUM(H56:V56)</f>
        <v>0</v>
      </c>
      <c r="X56" s="44">
        <f t="shared" si="1"/>
        <v>0</v>
      </c>
      <c r="Y56" s="44"/>
    </row>
    <row r="57" spans="1:25" s="1" customFormat="1" ht="15.75" customHeight="1" x14ac:dyDescent="0.3">
      <c r="A57" s="15" t="s">
        <v>387</v>
      </c>
      <c r="B57" s="56" t="s">
        <v>408</v>
      </c>
      <c r="C57" s="15" t="s">
        <v>410</v>
      </c>
      <c r="D57" s="15" t="s">
        <v>411</v>
      </c>
      <c r="E57" s="64">
        <v>199.95</v>
      </c>
      <c r="F57" s="51"/>
      <c r="G57" s="51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39">
        <f>SUM(H57:V57)</f>
        <v>0</v>
      </c>
      <c r="X57" s="44">
        <f t="shared" si="1"/>
        <v>0</v>
      </c>
      <c r="Y57" s="44"/>
    </row>
    <row r="58" spans="1:25" s="1" customFormat="1" ht="15.75" customHeight="1" x14ac:dyDescent="0.3">
      <c r="A58" s="15" t="s">
        <v>387</v>
      </c>
      <c r="B58" s="56" t="s">
        <v>408</v>
      </c>
      <c r="C58" s="15" t="s">
        <v>413</v>
      </c>
      <c r="D58" s="15" t="s">
        <v>412</v>
      </c>
      <c r="E58" s="64">
        <v>199.95</v>
      </c>
      <c r="F58" s="51"/>
      <c r="G58" s="51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39">
        <f>SUM(H58:V58)</f>
        <v>0</v>
      </c>
      <c r="X58" s="44">
        <f t="shared" si="1"/>
        <v>0</v>
      </c>
      <c r="Y58" s="44"/>
    </row>
    <row r="59" spans="1:25" s="59" customFormat="1" ht="17.25" customHeight="1" x14ac:dyDescent="0.3">
      <c r="A59" s="57" t="s">
        <v>414</v>
      </c>
      <c r="B59" s="19"/>
      <c r="C59" s="19"/>
      <c r="D59" s="19"/>
      <c r="E59" s="63"/>
      <c r="F59" s="17"/>
      <c r="G59" s="17"/>
      <c r="H59" s="22">
        <v>36</v>
      </c>
      <c r="I59" s="22">
        <v>37</v>
      </c>
      <c r="J59" s="22">
        <v>38</v>
      </c>
      <c r="K59" s="22">
        <v>39</v>
      </c>
      <c r="L59" s="22">
        <v>40</v>
      </c>
      <c r="M59" s="22">
        <v>41</v>
      </c>
      <c r="N59" s="22">
        <v>42</v>
      </c>
      <c r="O59" s="22">
        <v>43</v>
      </c>
      <c r="P59" s="22">
        <v>44</v>
      </c>
      <c r="Q59" s="22">
        <v>45</v>
      </c>
      <c r="R59" s="22">
        <v>46</v>
      </c>
      <c r="S59" s="22">
        <v>47</v>
      </c>
      <c r="T59" s="22">
        <v>48</v>
      </c>
      <c r="U59" s="22">
        <v>49</v>
      </c>
      <c r="V59" s="22">
        <v>50</v>
      </c>
      <c r="W59" s="17"/>
      <c r="X59" s="44"/>
      <c r="Y59" s="44"/>
    </row>
    <row r="60" spans="1:25" s="1" customFormat="1" ht="15.75" customHeight="1" x14ac:dyDescent="0.3">
      <c r="A60" s="15" t="s">
        <v>387</v>
      </c>
      <c r="B60" s="56" t="s">
        <v>415</v>
      </c>
      <c r="C60" s="15" t="s">
        <v>416</v>
      </c>
      <c r="D60" s="15" t="s">
        <v>417</v>
      </c>
      <c r="E60" s="64">
        <v>189.95</v>
      </c>
      <c r="F60" s="51"/>
      <c r="G60" s="51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39">
        <f>SUM(H60:V60)</f>
        <v>0</v>
      </c>
      <c r="X60" s="44">
        <f t="shared" si="1"/>
        <v>0</v>
      </c>
      <c r="Y60" s="44"/>
    </row>
    <row r="61" spans="1:25" s="1" customFormat="1" ht="15.75" customHeight="1" x14ac:dyDescent="0.3">
      <c r="A61" s="15" t="s">
        <v>387</v>
      </c>
      <c r="B61" s="56" t="s">
        <v>415</v>
      </c>
      <c r="C61" s="15" t="s">
        <v>392</v>
      </c>
      <c r="D61" s="15" t="s">
        <v>418</v>
      </c>
      <c r="E61" s="64">
        <v>189.95</v>
      </c>
      <c r="F61" s="51"/>
      <c r="G61" s="51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39">
        <f>SUM(H61:V61)</f>
        <v>0</v>
      </c>
      <c r="X61" s="44">
        <f t="shared" si="1"/>
        <v>0</v>
      </c>
      <c r="Y61" s="44"/>
    </row>
    <row r="62" spans="1:25" s="1" customFormat="1" ht="15.75" customHeight="1" x14ac:dyDescent="0.3">
      <c r="A62" s="15" t="s">
        <v>387</v>
      </c>
      <c r="B62" s="56" t="s">
        <v>415</v>
      </c>
      <c r="C62" s="15" t="s">
        <v>410</v>
      </c>
      <c r="D62" s="15" t="s">
        <v>419</v>
      </c>
      <c r="E62" s="64">
        <v>189.95</v>
      </c>
      <c r="F62" s="51"/>
      <c r="G62" s="51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39">
        <f>SUM(H62:V62)</f>
        <v>0</v>
      </c>
      <c r="X62" s="44">
        <f t="shared" si="1"/>
        <v>0</v>
      </c>
      <c r="Y62" s="44"/>
    </row>
    <row r="63" spans="1:25" s="59" customFormat="1" ht="17.25" customHeight="1" x14ac:dyDescent="0.3">
      <c r="A63" s="57" t="s">
        <v>420</v>
      </c>
      <c r="B63" s="19"/>
      <c r="C63" s="19"/>
      <c r="D63" s="19"/>
      <c r="E63" s="63"/>
      <c r="F63" s="17"/>
      <c r="G63" s="17"/>
      <c r="H63" s="22">
        <v>36</v>
      </c>
      <c r="I63" s="22">
        <v>37</v>
      </c>
      <c r="J63" s="22">
        <v>38</v>
      </c>
      <c r="K63" s="22">
        <v>39</v>
      </c>
      <c r="L63" s="22">
        <v>40</v>
      </c>
      <c r="M63" s="22">
        <v>41</v>
      </c>
      <c r="N63" s="22">
        <v>42</v>
      </c>
      <c r="O63" s="22">
        <v>43</v>
      </c>
      <c r="P63" s="22">
        <v>44</v>
      </c>
      <c r="Q63" s="22">
        <v>45</v>
      </c>
      <c r="R63" s="22">
        <v>46</v>
      </c>
      <c r="S63" s="22">
        <v>47</v>
      </c>
      <c r="T63" s="22">
        <v>48</v>
      </c>
      <c r="U63" s="22">
        <v>49</v>
      </c>
      <c r="V63" s="22">
        <v>50</v>
      </c>
      <c r="W63" s="17"/>
      <c r="X63" s="44"/>
      <c r="Y63" s="44"/>
    </row>
    <row r="64" spans="1:25" s="1" customFormat="1" ht="15.75" customHeight="1" x14ac:dyDescent="0.3">
      <c r="A64" s="15" t="s">
        <v>387</v>
      </c>
      <c r="B64" s="56" t="s">
        <v>421</v>
      </c>
      <c r="C64" s="15" t="s">
        <v>422</v>
      </c>
      <c r="D64" s="15" t="s">
        <v>423</v>
      </c>
      <c r="E64" s="64">
        <v>179.95</v>
      </c>
      <c r="F64" s="51"/>
      <c r="G64" s="51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39">
        <f>SUM(H64:V64)</f>
        <v>0</v>
      </c>
      <c r="X64" s="44">
        <f t="shared" si="1"/>
        <v>0</v>
      </c>
      <c r="Y64" s="44"/>
    </row>
    <row r="65" spans="1:25" s="1" customFormat="1" ht="15.75" customHeight="1" x14ac:dyDescent="0.3">
      <c r="A65" s="15" t="s">
        <v>387</v>
      </c>
      <c r="B65" s="56" t="s">
        <v>421</v>
      </c>
      <c r="C65" s="15" t="s">
        <v>392</v>
      </c>
      <c r="D65" s="15" t="s">
        <v>424</v>
      </c>
      <c r="E65" s="64">
        <v>179.95</v>
      </c>
      <c r="F65" s="51"/>
      <c r="G65" s="51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39">
        <f>SUM(H65:V65)</f>
        <v>0</v>
      </c>
      <c r="X65" s="44">
        <f t="shared" si="1"/>
        <v>0</v>
      </c>
      <c r="Y65" s="44"/>
    </row>
    <row r="66" spans="1:25" s="1" customFormat="1" ht="15.75" customHeight="1" x14ac:dyDescent="0.3">
      <c r="A66" s="15" t="s">
        <v>387</v>
      </c>
      <c r="B66" s="56" t="s">
        <v>421</v>
      </c>
      <c r="C66" s="15" t="s">
        <v>425</v>
      </c>
      <c r="D66" s="15" t="s">
        <v>426</v>
      </c>
      <c r="E66" s="64">
        <v>179.95</v>
      </c>
      <c r="F66" s="51"/>
      <c r="G66" s="51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39">
        <f>SUM(H66:V66)</f>
        <v>0</v>
      </c>
      <c r="X66" s="44">
        <f t="shared" si="1"/>
        <v>0</v>
      </c>
      <c r="Y66" s="44"/>
    </row>
    <row r="67" spans="1:25" s="1" customFormat="1" ht="15.75" customHeight="1" x14ac:dyDescent="0.3">
      <c r="A67" s="15" t="s">
        <v>387</v>
      </c>
      <c r="B67" s="56" t="s">
        <v>421</v>
      </c>
      <c r="C67" s="15" t="s">
        <v>427</v>
      </c>
      <c r="D67" s="15" t="s">
        <v>428</v>
      </c>
      <c r="E67" s="64">
        <v>179.95</v>
      </c>
      <c r="F67" s="51"/>
      <c r="G67" s="51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39">
        <f>SUM(H67:V67)</f>
        <v>0</v>
      </c>
      <c r="X67" s="44">
        <f t="shared" si="1"/>
        <v>0</v>
      </c>
      <c r="Y67" s="44"/>
    </row>
    <row r="68" spans="1:25" s="59" customFormat="1" ht="17.25" customHeight="1" x14ac:dyDescent="0.3">
      <c r="A68" s="57" t="s">
        <v>429</v>
      </c>
      <c r="B68" s="19"/>
      <c r="C68" s="19"/>
      <c r="D68" s="19"/>
      <c r="E68" s="63"/>
      <c r="F68" s="17"/>
      <c r="G68" s="17"/>
      <c r="H68" s="22">
        <v>36</v>
      </c>
      <c r="I68" s="22">
        <v>37</v>
      </c>
      <c r="J68" s="22">
        <v>38</v>
      </c>
      <c r="K68" s="22">
        <v>39</v>
      </c>
      <c r="L68" s="22">
        <v>40</v>
      </c>
      <c r="M68" s="22">
        <v>41</v>
      </c>
      <c r="N68" s="22">
        <v>42</v>
      </c>
      <c r="O68" s="22">
        <v>43</v>
      </c>
      <c r="P68" s="22">
        <v>44</v>
      </c>
      <c r="Q68" s="22">
        <v>45</v>
      </c>
      <c r="R68" s="22">
        <v>46</v>
      </c>
      <c r="S68" s="22">
        <v>47</v>
      </c>
      <c r="T68" s="22">
        <v>48</v>
      </c>
      <c r="U68" s="22">
        <v>49</v>
      </c>
      <c r="V68" s="22">
        <v>50</v>
      </c>
      <c r="W68" s="17"/>
      <c r="X68" s="44"/>
      <c r="Y68" s="44"/>
    </row>
    <row r="69" spans="1:25" s="1" customFormat="1" ht="15.75" customHeight="1" x14ac:dyDescent="0.3">
      <c r="A69" s="15" t="s">
        <v>387</v>
      </c>
      <c r="B69" s="56" t="s">
        <v>430</v>
      </c>
      <c r="C69" s="15" t="s">
        <v>432</v>
      </c>
      <c r="D69" s="15" t="s">
        <v>433</v>
      </c>
      <c r="E69" s="64">
        <v>139.94999999999999</v>
      </c>
      <c r="F69" s="51"/>
      <c r="G69" s="51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39">
        <f>SUM(H69:V69)</f>
        <v>0</v>
      </c>
      <c r="X69" s="44">
        <f t="shared" si="1"/>
        <v>0</v>
      </c>
      <c r="Y69" s="44"/>
    </row>
    <row r="70" spans="1:25" s="1" customFormat="1" ht="15.75" customHeight="1" x14ac:dyDescent="0.3">
      <c r="A70" s="15" t="s">
        <v>387</v>
      </c>
      <c r="B70" s="56" t="s">
        <v>431</v>
      </c>
      <c r="C70" s="15" t="s">
        <v>432</v>
      </c>
      <c r="D70" s="15" t="s">
        <v>434</v>
      </c>
      <c r="E70" s="64">
        <v>129.94999999999999</v>
      </c>
      <c r="F70" s="51"/>
      <c r="G70" s="51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39">
        <f>SUM(H70:V70)</f>
        <v>0</v>
      </c>
      <c r="X70" s="44">
        <f t="shared" si="1"/>
        <v>0</v>
      </c>
      <c r="Y70" s="44"/>
    </row>
    <row r="71" spans="1:25" s="59" customFormat="1" ht="17.25" customHeight="1" x14ac:dyDescent="0.3">
      <c r="A71" s="57" t="s">
        <v>270</v>
      </c>
      <c r="B71" s="19"/>
      <c r="C71" s="19"/>
      <c r="D71" s="19"/>
      <c r="E71" s="63"/>
      <c r="F71" s="17"/>
      <c r="G71" s="17"/>
      <c r="H71" s="17"/>
      <c r="I71" s="22">
        <v>37</v>
      </c>
      <c r="J71" s="22">
        <v>38</v>
      </c>
      <c r="K71" s="22">
        <v>39</v>
      </c>
      <c r="L71" s="22">
        <v>40</v>
      </c>
      <c r="M71" s="22">
        <v>41</v>
      </c>
      <c r="N71" s="22">
        <v>42</v>
      </c>
      <c r="O71" s="22">
        <v>43</v>
      </c>
      <c r="P71" s="22">
        <v>44</v>
      </c>
      <c r="Q71" s="22">
        <v>45</v>
      </c>
      <c r="R71" s="22">
        <v>46</v>
      </c>
      <c r="S71" s="22">
        <v>47</v>
      </c>
      <c r="T71" s="17"/>
      <c r="U71" s="17"/>
      <c r="V71" s="17"/>
      <c r="W71" s="17"/>
      <c r="X71" s="44"/>
      <c r="Y71" s="44"/>
    </row>
    <row r="72" spans="1:25" s="1" customFormat="1" ht="15.75" customHeight="1" x14ac:dyDescent="0.3">
      <c r="A72" s="1" t="s">
        <v>386</v>
      </c>
      <c r="B72" s="55" t="s">
        <v>252</v>
      </c>
      <c r="C72" s="16" t="s">
        <v>11</v>
      </c>
      <c r="D72" s="16" t="s">
        <v>259</v>
      </c>
      <c r="E72" s="62">
        <v>219.95</v>
      </c>
      <c r="F72" s="51"/>
      <c r="G72" s="51"/>
      <c r="H72" s="51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1"/>
      <c r="U72" s="51"/>
      <c r="V72" s="51"/>
      <c r="W72" s="38">
        <f>SUM(I72:S72)</f>
        <v>0</v>
      </c>
      <c r="X72" s="44">
        <f t="shared" ref="X72:Y135" si="2">SUM(W72*E72)</f>
        <v>0</v>
      </c>
      <c r="Y72" s="44"/>
    </row>
    <row r="73" spans="1:25" s="59" customFormat="1" ht="17.25" customHeight="1" x14ac:dyDescent="0.3">
      <c r="A73" s="57" t="s">
        <v>271</v>
      </c>
      <c r="B73" s="19"/>
      <c r="C73" s="19"/>
      <c r="D73" s="19"/>
      <c r="E73" s="63"/>
      <c r="F73" s="17"/>
      <c r="G73" s="17"/>
      <c r="H73" s="17"/>
      <c r="I73" s="22">
        <v>37</v>
      </c>
      <c r="J73" s="22">
        <v>38</v>
      </c>
      <c r="K73" s="22">
        <v>39</v>
      </c>
      <c r="L73" s="22">
        <v>40</v>
      </c>
      <c r="M73" s="22">
        <v>41</v>
      </c>
      <c r="N73" s="22">
        <v>42</v>
      </c>
      <c r="O73" s="22">
        <v>43</v>
      </c>
      <c r="P73" s="22">
        <v>44</v>
      </c>
      <c r="Q73" s="22">
        <v>45</v>
      </c>
      <c r="R73" s="22">
        <v>46</v>
      </c>
      <c r="S73" s="22">
        <v>47</v>
      </c>
      <c r="T73" s="17"/>
      <c r="U73" s="17"/>
      <c r="V73" s="17"/>
      <c r="W73" s="17"/>
      <c r="X73" s="44"/>
      <c r="Y73" s="44"/>
    </row>
    <row r="74" spans="1:25" s="1" customFormat="1" ht="15.75" customHeight="1" x14ac:dyDescent="0.3">
      <c r="A74" s="1" t="s">
        <v>386</v>
      </c>
      <c r="B74" s="55" t="s">
        <v>253</v>
      </c>
      <c r="C74" s="16" t="s">
        <v>227</v>
      </c>
      <c r="D74" s="16" t="s">
        <v>260</v>
      </c>
      <c r="E74" s="62">
        <v>199.95</v>
      </c>
      <c r="F74" s="51"/>
      <c r="G74" s="51"/>
      <c r="H74" s="51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1"/>
      <c r="U74" s="51"/>
      <c r="V74" s="51"/>
      <c r="W74" s="38">
        <f>SUM(I74:S74)</f>
        <v>0</v>
      </c>
      <c r="X74" s="44">
        <f t="shared" si="2"/>
        <v>0</v>
      </c>
      <c r="Y74" s="44"/>
    </row>
    <row r="75" spans="1:25" s="59" customFormat="1" ht="17.25" customHeight="1" x14ac:dyDescent="0.3">
      <c r="A75" s="57" t="s">
        <v>272</v>
      </c>
      <c r="B75" s="19"/>
      <c r="C75" s="19"/>
      <c r="D75" s="19"/>
      <c r="E75" s="63"/>
      <c r="F75" s="17"/>
      <c r="G75" s="17"/>
      <c r="H75" s="17"/>
      <c r="I75" s="22">
        <v>37</v>
      </c>
      <c r="J75" s="22">
        <v>38</v>
      </c>
      <c r="K75" s="22">
        <v>39</v>
      </c>
      <c r="L75" s="22">
        <v>40</v>
      </c>
      <c r="M75" s="22">
        <v>41</v>
      </c>
      <c r="N75" s="22">
        <v>42</v>
      </c>
      <c r="O75" s="22">
        <v>43</v>
      </c>
      <c r="P75" s="22">
        <v>44</v>
      </c>
      <c r="Q75" s="22">
        <v>45</v>
      </c>
      <c r="R75" s="22">
        <v>46</v>
      </c>
      <c r="S75" s="22">
        <v>47</v>
      </c>
      <c r="T75" s="17"/>
      <c r="U75" s="17"/>
      <c r="V75" s="17"/>
      <c r="W75" s="17"/>
      <c r="X75" s="44"/>
      <c r="Y75" s="44"/>
    </row>
    <row r="76" spans="1:25" s="1" customFormat="1" ht="13.8" x14ac:dyDescent="0.3">
      <c r="A76" s="1" t="s">
        <v>386</v>
      </c>
      <c r="B76" s="55" t="s">
        <v>250</v>
      </c>
      <c r="C76" s="16" t="s">
        <v>11</v>
      </c>
      <c r="D76" s="16" t="s">
        <v>251</v>
      </c>
      <c r="E76" s="62">
        <v>159.94999999999999</v>
      </c>
      <c r="F76" s="51"/>
      <c r="G76" s="51"/>
      <c r="H76" s="51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1"/>
      <c r="U76" s="51"/>
      <c r="V76" s="51"/>
      <c r="W76" s="38">
        <f>SUM(I76:S76)</f>
        <v>0</v>
      </c>
      <c r="X76" s="44">
        <f t="shared" si="2"/>
        <v>0</v>
      </c>
      <c r="Y76" s="44"/>
    </row>
    <row r="77" spans="1:25" s="59" customFormat="1" ht="17.25" customHeight="1" x14ac:dyDescent="0.3">
      <c r="A77" s="57" t="s">
        <v>287</v>
      </c>
      <c r="B77" s="19"/>
      <c r="C77" s="19"/>
      <c r="D77" s="19"/>
      <c r="E77" s="63"/>
      <c r="F77" s="17"/>
      <c r="G77" s="17"/>
      <c r="H77" s="17"/>
      <c r="I77" s="22">
        <v>37</v>
      </c>
      <c r="J77" s="22">
        <v>38</v>
      </c>
      <c r="K77" s="22">
        <v>39</v>
      </c>
      <c r="L77" s="22">
        <v>40</v>
      </c>
      <c r="M77" s="22">
        <v>41</v>
      </c>
      <c r="N77" s="22">
        <v>42</v>
      </c>
      <c r="O77" s="22">
        <v>43</v>
      </c>
      <c r="P77" s="22">
        <v>44</v>
      </c>
      <c r="Q77" s="22">
        <v>45</v>
      </c>
      <c r="R77" s="22">
        <v>46</v>
      </c>
      <c r="S77" s="22">
        <v>47</v>
      </c>
      <c r="T77" s="17"/>
      <c r="U77" s="17"/>
      <c r="V77" s="17"/>
      <c r="W77" s="17"/>
      <c r="X77" s="44"/>
      <c r="Y77" s="44"/>
    </row>
    <row r="78" spans="1:25" s="1" customFormat="1" ht="13.8" x14ac:dyDescent="0.3">
      <c r="A78" s="1" t="s">
        <v>386</v>
      </c>
      <c r="B78" s="55" t="s">
        <v>286</v>
      </c>
      <c r="C78" s="1" t="s">
        <v>5</v>
      </c>
      <c r="D78" s="1" t="s">
        <v>288</v>
      </c>
      <c r="E78" s="61">
        <v>149.94999999999999</v>
      </c>
      <c r="F78" s="66"/>
      <c r="G78" s="66"/>
      <c r="H78" s="66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66"/>
      <c r="U78" s="66"/>
      <c r="V78" s="66"/>
      <c r="W78" s="4">
        <f>SUM(I78:S78)</f>
        <v>0</v>
      </c>
      <c r="X78" s="44">
        <f t="shared" si="2"/>
        <v>0</v>
      </c>
      <c r="Y78" s="44"/>
    </row>
    <row r="79" spans="1:25" s="59" customFormat="1" ht="17.25" customHeight="1" x14ac:dyDescent="0.3">
      <c r="A79" s="57" t="s">
        <v>273</v>
      </c>
      <c r="B79" s="19"/>
      <c r="C79" s="19"/>
      <c r="D79" s="19"/>
      <c r="E79" s="63"/>
      <c r="F79" s="17"/>
      <c r="G79" s="17"/>
      <c r="H79" s="17"/>
      <c r="I79" s="17"/>
      <c r="J79" s="17"/>
      <c r="K79" s="17"/>
      <c r="L79" s="22">
        <v>40</v>
      </c>
      <c r="M79" s="22">
        <v>41</v>
      </c>
      <c r="N79" s="22">
        <v>42</v>
      </c>
      <c r="O79" s="22">
        <v>43</v>
      </c>
      <c r="P79" s="22">
        <v>44</v>
      </c>
      <c r="Q79" s="22">
        <v>45</v>
      </c>
      <c r="R79" s="22">
        <v>46</v>
      </c>
      <c r="S79" s="22">
        <v>47</v>
      </c>
      <c r="T79" s="17"/>
      <c r="U79" s="17"/>
      <c r="V79" s="17"/>
      <c r="W79" s="17"/>
      <c r="X79" s="44"/>
      <c r="Y79" s="44"/>
    </row>
    <row r="80" spans="1:25" s="1" customFormat="1" ht="14.25" customHeight="1" x14ac:dyDescent="0.3">
      <c r="A80" s="1" t="s">
        <v>14</v>
      </c>
      <c r="B80" s="55" t="s">
        <v>228</v>
      </c>
      <c r="C80" s="16" t="s">
        <v>15</v>
      </c>
      <c r="D80" s="16" t="s">
        <v>229</v>
      </c>
      <c r="E80" s="62">
        <v>569.95000000000005</v>
      </c>
      <c r="F80" s="51"/>
      <c r="G80" s="51"/>
      <c r="H80" s="51"/>
      <c r="I80" s="51"/>
      <c r="J80" s="51"/>
      <c r="K80" s="51"/>
      <c r="L80" s="48"/>
      <c r="M80" s="48"/>
      <c r="N80" s="52"/>
      <c r="O80" s="52"/>
      <c r="P80" s="52"/>
      <c r="Q80" s="52"/>
      <c r="R80" s="52"/>
      <c r="S80" s="52"/>
      <c r="T80" s="51"/>
      <c r="U80" s="51"/>
      <c r="V80" s="51"/>
      <c r="W80" s="38">
        <f>SUM(L80:S80)</f>
        <v>0</v>
      </c>
      <c r="X80" s="44">
        <f t="shared" si="2"/>
        <v>0</v>
      </c>
      <c r="Y80" s="44"/>
    </row>
    <row r="81" spans="1:25" s="1" customFormat="1" ht="14.25" customHeight="1" x14ac:dyDescent="0.3">
      <c r="A81" s="16" t="s">
        <v>14</v>
      </c>
      <c r="B81" s="55" t="s">
        <v>228</v>
      </c>
      <c r="C81" s="16" t="s">
        <v>5</v>
      </c>
      <c r="D81" s="16" t="s">
        <v>230</v>
      </c>
      <c r="E81" s="62">
        <v>569.95000000000005</v>
      </c>
      <c r="F81" s="51"/>
      <c r="G81" s="51"/>
      <c r="H81" s="51"/>
      <c r="I81" s="51"/>
      <c r="J81" s="51"/>
      <c r="K81" s="51"/>
      <c r="L81" s="48"/>
      <c r="M81" s="48"/>
      <c r="N81" s="52"/>
      <c r="O81" s="52"/>
      <c r="P81" s="52"/>
      <c r="Q81" s="52"/>
      <c r="R81" s="52"/>
      <c r="S81" s="52"/>
      <c r="T81" s="51"/>
      <c r="U81" s="51"/>
      <c r="V81" s="51"/>
      <c r="W81" s="38">
        <f t="shared" ref="W81:W84" si="3">SUM(L81:S81)</f>
        <v>0</v>
      </c>
      <c r="X81" s="44">
        <f t="shared" si="2"/>
        <v>0</v>
      </c>
      <c r="Y81" s="44"/>
    </row>
    <row r="82" spans="1:25" s="1" customFormat="1" ht="14.25" customHeight="1" x14ac:dyDescent="0.3">
      <c r="A82" s="16" t="s">
        <v>14</v>
      </c>
      <c r="B82" s="55" t="s">
        <v>228</v>
      </c>
      <c r="C82" s="16" t="s">
        <v>254</v>
      </c>
      <c r="D82" s="16" t="s">
        <v>255</v>
      </c>
      <c r="E82" s="62">
        <v>569.95000000000005</v>
      </c>
      <c r="F82" s="51"/>
      <c r="G82" s="51"/>
      <c r="H82" s="51"/>
      <c r="I82" s="51"/>
      <c r="J82" s="51"/>
      <c r="K82" s="51"/>
      <c r="L82" s="52"/>
      <c r="M82" s="52"/>
      <c r="N82" s="52"/>
      <c r="O82" s="52"/>
      <c r="P82" s="52"/>
      <c r="Q82" s="52"/>
      <c r="R82" s="52"/>
      <c r="S82" s="52"/>
      <c r="T82" s="51"/>
      <c r="U82" s="51"/>
      <c r="V82" s="51"/>
      <c r="W82" s="38">
        <f t="shared" si="3"/>
        <v>0</v>
      </c>
      <c r="X82" s="44">
        <f t="shared" si="2"/>
        <v>0</v>
      </c>
      <c r="Y82" s="44"/>
    </row>
    <row r="83" spans="1:25" s="1" customFormat="1" ht="14.25" customHeight="1" x14ac:dyDescent="0.3">
      <c r="A83" s="1" t="s">
        <v>14</v>
      </c>
      <c r="B83" s="55" t="s">
        <v>228</v>
      </c>
      <c r="C83" s="1" t="s">
        <v>243</v>
      </c>
      <c r="D83" s="1" t="s">
        <v>244</v>
      </c>
      <c r="E83" s="62">
        <v>569.95000000000005</v>
      </c>
      <c r="F83" s="51"/>
      <c r="G83" s="51"/>
      <c r="H83" s="51"/>
      <c r="I83" s="51"/>
      <c r="J83" s="51"/>
      <c r="K83" s="51"/>
      <c r="L83" s="48"/>
      <c r="M83" s="48"/>
      <c r="N83" s="48"/>
      <c r="O83" s="48"/>
      <c r="P83" s="48"/>
      <c r="Q83" s="48"/>
      <c r="R83" s="48"/>
      <c r="S83" s="48"/>
      <c r="T83" s="51"/>
      <c r="U83" s="51"/>
      <c r="V83" s="51"/>
      <c r="W83" s="4">
        <f t="shared" si="3"/>
        <v>0</v>
      </c>
      <c r="X83" s="44">
        <f t="shared" si="2"/>
        <v>0</v>
      </c>
      <c r="Y83" s="44"/>
    </row>
    <row r="84" spans="1:25" s="1" customFormat="1" ht="14.25" customHeight="1" x14ac:dyDescent="0.3">
      <c r="A84" s="1" t="s">
        <v>14</v>
      </c>
      <c r="B84" s="55" t="s">
        <v>228</v>
      </c>
      <c r="C84" s="1" t="s">
        <v>10</v>
      </c>
      <c r="D84" s="1" t="s">
        <v>245</v>
      </c>
      <c r="E84" s="62">
        <v>569.95000000000005</v>
      </c>
      <c r="F84" s="51"/>
      <c r="G84" s="51"/>
      <c r="H84" s="51"/>
      <c r="I84" s="51"/>
      <c r="J84" s="51"/>
      <c r="K84" s="51"/>
      <c r="L84" s="48"/>
      <c r="M84" s="48"/>
      <c r="N84" s="48"/>
      <c r="O84" s="48"/>
      <c r="P84" s="48"/>
      <c r="Q84" s="48"/>
      <c r="R84" s="48"/>
      <c r="S84" s="48"/>
      <c r="T84" s="51"/>
      <c r="U84" s="51"/>
      <c r="V84" s="51"/>
      <c r="W84" s="4">
        <f t="shared" si="3"/>
        <v>0</v>
      </c>
      <c r="X84" s="44">
        <f t="shared" si="2"/>
        <v>0</v>
      </c>
      <c r="Y84" s="44"/>
    </row>
    <row r="85" spans="1:25" s="1" customFormat="1" ht="14.25" customHeight="1" x14ac:dyDescent="0.3">
      <c r="A85" s="1" t="s">
        <v>14</v>
      </c>
      <c r="B85" s="55" t="s">
        <v>228</v>
      </c>
      <c r="C85" s="1" t="s">
        <v>282</v>
      </c>
      <c r="D85" s="1" t="s">
        <v>283</v>
      </c>
      <c r="E85" s="61">
        <v>569.95000000000005</v>
      </c>
      <c r="F85" s="51"/>
      <c r="G85" s="51"/>
      <c r="H85" s="51"/>
      <c r="I85" s="51"/>
      <c r="J85" s="51"/>
      <c r="K85" s="51"/>
      <c r="L85" s="48"/>
      <c r="M85" s="48"/>
      <c r="N85" s="48"/>
      <c r="O85" s="48"/>
      <c r="P85" s="48"/>
      <c r="Q85" s="48"/>
      <c r="R85" s="48"/>
      <c r="S85" s="48"/>
      <c r="T85" s="51"/>
      <c r="U85" s="51"/>
      <c r="V85" s="51"/>
      <c r="W85" s="4">
        <f t="shared" ref="W85:W90" si="4">SUM(L85:S85)</f>
        <v>0</v>
      </c>
      <c r="X85" s="44">
        <f t="shared" si="2"/>
        <v>0</v>
      </c>
      <c r="Y85" s="44"/>
    </row>
    <row r="86" spans="1:25" s="1" customFormat="1" ht="14.25" customHeight="1" x14ac:dyDescent="0.3">
      <c r="A86" s="1" t="s">
        <v>14</v>
      </c>
      <c r="B86" s="55" t="s">
        <v>228</v>
      </c>
      <c r="C86" s="1" t="s">
        <v>301</v>
      </c>
      <c r="D86" s="1" t="s">
        <v>326</v>
      </c>
      <c r="E86" s="61">
        <v>569.95000000000005</v>
      </c>
      <c r="F86" s="51"/>
      <c r="G86" s="51"/>
      <c r="H86" s="51"/>
      <c r="I86" s="51"/>
      <c r="J86" s="51"/>
      <c r="K86" s="51"/>
      <c r="L86" s="48"/>
      <c r="M86" s="48"/>
      <c r="N86" s="48"/>
      <c r="O86" s="48"/>
      <c r="P86" s="48"/>
      <c r="Q86" s="48"/>
      <c r="R86" s="48"/>
      <c r="S86" s="48"/>
      <c r="T86" s="51"/>
      <c r="U86" s="51"/>
      <c r="V86" s="51"/>
      <c r="W86" s="4">
        <f t="shared" ref="W86" si="5">SUM(L86:S86)</f>
        <v>0</v>
      </c>
      <c r="X86" s="44">
        <f t="shared" si="2"/>
        <v>0</v>
      </c>
      <c r="Y86" s="44"/>
    </row>
    <row r="87" spans="1:25" s="1" customFormat="1" ht="14.25" customHeight="1" x14ac:dyDescent="0.3">
      <c r="A87" s="1" t="s">
        <v>14</v>
      </c>
      <c r="B87" s="55" t="s">
        <v>228</v>
      </c>
      <c r="C87" s="1" t="s">
        <v>132</v>
      </c>
      <c r="D87" s="1" t="s">
        <v>327</v>
      </c>
      <c r="E87" s="61">
        <v>569.95000000000005</v>
      </c>
      <c r="F87" s="51"/>
      <c r="G87" s="51"/>
      <c r="H87" s="51"/>
      <c r="I87" s="51"/>
      <c r="J87" s="51"/>
      <c r="K87" s="51"/>
      <c r="L87" s="48"/>
      <c r="M87" s="48"/>
      <c r="N87" s="48"/>
      <c r="O87" s="48"/>
      <c r="P87" s="48"/>
      <c r="Q87" s="48"/>
      <c r="R87" s="48"/>
      <c r="S87" s="48"/>
      <c r="T87" s="51"/>
      <c r="U87" s="51"/>
      <c r="V87" s="51"/>
      <c r="W87" s="4">
        <f t="shared" si="4"/>
        <v>0</v>
      </c>
      <c r="X87" s="44">
        <f t="shared" si="2"/>
        <v>0</v>
      </c>
      <c r="Y87" s="44"/>
    </row>
    <row r="88" spans="1:25" s="1" customFormat="1" ht="14.25" customHeight="1" x14ac:dyDescent="0.3">
      <c r="A88" s="1" t="s">
        <v>14</v>
      </c>
      <c r="B88" s="55" t="s">
        <v>228</v>
      </c>
      <c r="C88" s="1" t="s">
        <v>328</v>
      </c>
      <c r="D88" s="1" t="s">
        <v>329</v>
      </c>
      <c r="E88" s="61">
        <v>569.95000000000005</v>
      </c>
      <c r="F88" s="51"/>
      <c r="G88" s="51"/>
      <c r="H88" s="51"/>
      <c r="I88" s="51"/>
      <c r="J88" s="51"/>
      <c r="K88" s="51"/>
      <c r="L88" s="48"/>
      <c r="M88" s="48"/>
      <c r="N88" s="48"/>
      <c r="O88" s="48"/>
      <c r="P88" s="48"/>
      <c r="Q88" s="48"/>
      <c r="R88" s="48"/>
      <c r="S88" s="48"/>
      <c r="T88" s="51"/>
      <c r="U88" s="51"/>
      <c r="V88" s="51"/>
      <c r="W88" s="4">
        <f t="shared" si="4"/>
        <v>0</v>
      </c>
      <c r="X88" s="44">
        <f t="shared" si="2"/>
        <v>0</v>
      </c>
      <c r="Y88" s="44"/>
    </row>
    <row r="89" spans="1:25" s="1" customFormat="1" ht="14.25" customHeight="1" x14ac:dyDescent="0.3">
      <c r="A89" s="15" t="s">
        <v>14</v>
      </c>
      <c r="B89" s="56" t="s">
        <v>228</v>
      </c>
      <c r="C89" s="15" t="s">
        <v>348</v>
      </c>
      <c r="D89" s="15" t="s">
        <v>349</v>
      </c>
      <c r="E89" s="64">
        <v>569.95000000000005</v>
      </c>
      <c r="F89" s="51"/>
      <c r="G89" s="51"/>
      <c r="H89" s="51"/>
      <c r="I89" s="51"/>
      <c r="J89" s="51"/>
      <c r="K89" s="51"/>
      <c r="L89" s="53"/>
      <c r="M89" s="53"/>
      <c r="N89" s="53"/>
      <c r="O89" s="53"/>
      <c r="P89" s="53"/>
      <c r="Q89" s="53"/>
      <c r="R89" s="53"/>
      <c r="S89" s="53"/>
      <c r="T89" s="51"/>
      <c r="U89" s="51"/>
      <c r="V89" s="51"/>
      <c r="W89" s="39">
        <f t="shared" si="4"/>
        <v>0</v>
      </c>
      <c r="X89" s="44">
        <f t="shared" si="2"/>
        <v>0</v>
      </c>
      <c r="Y89" s="44"/>
    </row>
    <row r="90" spans="1:25" s="1" customFormat="1" ht="14.25" customHeight="1" x14ac:dyDescent="0.3">
      <c r="A90" s="15" t="s">
        <v>14</v>
      </c>
      <c r="B90" s="56" t="s">
        <v>228</v>
      </c>
      <c r="C90" s="15" t="s">
        <v>350</v>
      </c>
      <c r="D90" s="15" t="s">
        <v>351</v>
      </c>
      <c r="E90" s="64">
        <v>569.95000000000005</v>
      </c>
      <c r="F90" s="51"/>
      <c r="G90" s="51"/>
      <c r="H90" s="51"/>
      <c r="I90" s="51"/>
      <c r="J90" s="51"/>
      <c r="K90" s="51"/>
      <c r="L90" s="53"/>
      <c r="M90" s="53"/>
      <c r="N90" s="53"/>
      <c r="O90" s="53"/>
      <c r="P90" s="53"/>
      <c r="Q90" s="53"/>
      <c r="R90" s="53"/>
      <c r="S90" s="53"/>
      <c r="T90" s="51"/>
      <c r="U90" s="51"/>
      <c r="V90" s="51"/>
      <c r="W90" s="39">
        <f t="shared" si="4"/>
        <v>0</v>
      </c>
      <c r="X90" s="44">
        <f t="shared" si="2"/>
        <v>0</v>
      </c>
      <c r="Y90" s="44"/>
    </row>
    <row r="91" spans="1:25" s="59" customFormat="1" ht="17.25" customHeight="1" x14ac:dyDescent="0.3">
      <c r="A91" s="57" t="s">
        <v>292</v>
      </c>
      <c r="B91" s="19"/>
      <c r="C91" s="19"/>
      <c r="D91" s="19"/>
      <c r="E91" s="63"/>
      <c r="F91" s="17"/>
      <c r="G91" s="17"/>
      <c r="H91" s="17"/>
      <c r="I91" s="17"/>
      <c r="J91" s="17"/>
      <c r="K91" s="17"/>
      <c r="L91" s="22">
        <v>40</v>
      </c>
      <c r="M91" s="22">
        <v>41</v>
      </c>
      <c r="N91" s="22">
        <v>42</v>
      </c>
      <c r="O91" s="22">
        <v>43</v>
      </c>
      <c r="P91" s="22">
        <v>44</v>
      </c>
      <c r="Q91" s="22">
        <v>45</v>
      </c>
      <c r="R91" s="22">
        <v>46</v>
      </c>
      <c r="S91" s="22">
        <v>47</v>
      </c>
      <c r="T91" s="22">
        <v>48</v>
      </c>
      <c r="U91" s="22">
        <v>49</v>
      </c>
      <c r="V91" s="22">
        <v>50</v>
      </c>
      <c r="W91" s="17"/>
      <c r="X91" s="44"/>
      <c r="Y91" s="44"/>
    </row>
    <row r="92" spans="1:25" s="1" customFormat="1" ht="14.25" customHeight="1" x14ac:dyDescent="0.3">
      <c r="A92" s="1" t="s">
        <v>14</v>
      </c>
      <c r="B92" s="55" t="s">
        <v>293</v>
      </c>
      <c r="C92" s="16" t="s">
        <v>294</v>
      </c>
      <c r="D92" s="16" t="s">
        <v>295</v>
      </c>
      <c r="E92" s="62">
        <v>509.95</v>
      </c>
      <c r="F92" s="51"/>
      <c r="G92" s="51"/>
      <c r="H92" s="51"/>
      <c r="I92" s="51"/>
      <c r="J92" s="51"/>
      <c r="K92" s="51"/>
      <c r="L92" s="48"/>
      <c r="M92" s="48"/>
      <c r="N92" s="52"/>
      <c r="O92" s="52"/>
      <c r="P92" s="52"/>
      <c r="Q92" s="52"/>
      <c r="R92" s="52"/>
      <c r="S92" s="52"/>
      <c r="T92" s="48"/>
      <c r="U92" s="48"/>
      <c r="V92" s="48"/>
      <c r="W92" s="38">
        <f>SUM(L92:V92)</f>
        <v>0</v>
      </c>
      <c r="X92" s="44">
        <f t="shared" si="2"/>
        <v>0</v>
      </c>
      <c r="Y92" s="44"/>
    </row>
    <row r="93" spans="1:25" s="1" customFormat="1" ht="14.25" customHeight="1" x14ac:dyDescent="0.3">
      <c r="A93" s="16" t="s">
        <v>14</v>
      </c>
      <c r="B93" s="55" t="s">
        <v>293</v>
      </c>
      <c r="C93" s="16" t="s">
        <v>10</v>
      </c>
      <c r="D93" s="16" t="s">
        <v>296</v>
      </c>
      <c r="E93" s="62">
        <v>509.95</v>
      </c>
      <c r="F93" s="51"/>
      <c r="G93" s="51"/>
      <c r="H93" s="51"/>
      <c r="I93" s="51"/>
      <c r="J93" s="51"/>
      <c r="K93" s="51"/>
      <c r="L93" s="48"/>
      <c r="M93" s="48"/>
      <c r="N93" s="52"/>
      <c r="O93" s="52"/>
      <c r="P93" s="52"/>
      <c r="Q93" s="52"/>
      <c r="R93" s="52"/>
      <c r="S93" s="52"/>
      <c r="T93" s="48"/>
      <c r="U93" s="48"/>
      <c r="V93" s="48"/>
      <c r="W93" s="38">
        <f t="shared" ref="W93:W96" si="6">SUM(L93:V93)</f>
        <v>0</v>
      </c>
      <c r="X93" s="44">
        <f t="shared" si="2"/>
        <v>0</v>
      </c>
      <c r="Y93" s="44"/>
    </row>
    <row r="94" spans="1:25" s="1" customFormat="1" ht="14.25" customHeight="1" x14ac:dyDescent="0.3">
      <c r="A94" s="16" t="s">
        <v>14</v>
      </c>
      <c r="B94" s="55" t="s">
        <v>293</v>
      </c>
      <c r="C94" s="16" t="s">
        <v>330</v>
      </c>
      <c r="D94" s="16" t="s">
        <v>332</v>
      </c>
      <c r="E94" s="62">
        <v>509.95</v>
      </c>
      <c r="F94" s="51"/>
      <c r="G94" s="51"/>
      <c r="H94" s="51"/>
      <c r="I94" s="51"/>
      <c r="J94" s="51"/>
      <c r="K94" s="51"/>
      <c r="L94" s="52"/>
      <c r="M94" s="52"/>
      <c r="N94" s="52"/>
      <c r="O94" s="52"/>
      <c r="P94" s="52"/>
      <c r="Q94" s="52"/>
      <c r="R94" s="52"/>
      <c r="S94" s="52"/>
      <c r="T94" s="48"/>
      <c r="U94" s="48"/>
      <c r="V94" s="48"/>
      <c r="W94" s="38">
        <f t="shared" si="6"/>
        <v>0</v>
      </c>
      <c r="X94" s="44">
        <f t="shared" si="2"/>
        <v>0</v>
      </c>
      <c r="Y94" s="44"/>
    </row>
    <row r="95" spans="1:25" s="1" customFormat="1" ht="14.25" customHeight="1" x14ac:dyDescent="0.3">
      <c r="A95" s="15" t="s">
        <v>14</v>
      </c>
      <c r="B95" s="56" t="s">
        <v>293</v>
      </c>
      <c r="C95" s="15" t="s">
        <v>132</v>
      </c>
      <c r="D95" s="15" t="s">
        <v>352</v>
      </c>
      <c r="E95" s="64">
        <v>509.95</v>
      </c>
      <c r="F95" s="51"/>
      <c r="G95" s="51"/>
      <c r="H95" s="51"/>
      <c r="I95" s="51"/>
      <c r="J95" s="51"/>
      <c r="K95" s="51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39">
        <f t="shared" si="6"/>
        <v>0</v>
      </c>
      <c r="X95" s="44">
        <f t="shared" si="2"/>
        <v>0</v>
      </c>
      <c r="Y95" s="44"/>
    </row>
    <row r="96" spans="1:25" s="1" customFormat="1" ht="14.25" customHeight="1" x14ac:dyDescent="0.3">
      <c r="A96" s="15" t="s">
        <v>14</v>
      </c>
      <c r="B96" s="56" t="s">
        <v>293</v>
      </c>
      <c r="C96" s="15" t="s">
        <v>348</v>
      </c>
      <c r="D96" s="15" t="s">
        <v>353</v>
      </c>
      <c r="E96" s="64">
        <v>509.95</v>
      </c>
      <c r="F96" s="51"/>
      <c r="G96" s="51"/>
      <c r="H96" s="51"/>
      <c r="I96" s="51"/>
      <c r="J96" s="51"/>
      <c r="K96" s="51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39">
        <f t="shared" si="6"/>
        <v>0</v>
      </c>
      <c r="X96" s="44">
        <f t="shared" si="2"/>
        <v>0</v>
      </c>
      <c r="Y96" s="44"/>
    </row>
    <row r="97" spans="1:25" s="59" customFormat="1" ht="17.25" customHeight="1" x14ac:dyDescent="0.3">
      <c r="A97" s="57" t="s">
        <v>372</v>
      </c>
      <c r="B97" s="19"/>
      <c r="C97" s="26"/>
      <c r="D97" s="26"/>
      <c r="E97" s="65"/>
      <c r="F97" s="60"/>
      <c r="G97" s="60"/>
      <c r="H97" s="60"/>
      <c r="I97" s="22">
        <v>37</v>
      </c>
      <c r="J97" s="22">
        <v>38</v>
      </c>
      <c r="K97" s="22">
        <v>39</v>
      </c>
      <c r="L97" s="22">
        <v>40</v>
      </c>
      <c r="M97" s="22">
        <v>41</v>
      </c>
      <c r="N97" s="22">
        <v>42</v>
      </c>
      <c r="O97" s="22">
        <v>43</v>
      </c>
      <c r="P97" s="22">
        <v>44</v>
      </c>
      <c r="Q97" s="22">
        <v>45</v>
      </c>
      <c r="R97" s="22">
        <v>46</v>
      </c>
      <c r="S97" s="22">
        <v>47</v>
      </c>
      <c r="T97" s="22">
        <v>48</v>
      </c>
      <c r="U97" s="22">
        <v>49</v>
      </c>
      <c r="V97" s="22">
        <v>50</v>
      </c>
      <c r="W97" s="60"/>
      <c r="X97" s="44"/>
      <c r="Y97" s="44"/>
    </row>
    <row r="98" spans="1:25" s="1" customFormat="1" ht="15.75" customHeight="1" x14ac:dyDescent="0.3">
      <c r="A98" s="15" t="s">
        <v>14</v>
      </c>
      <c r="B98" s="56" t="s">
        <v>373</v>
      </c>
      <c r="C98" s="15" t="s">
        <v>348</v>
      </c>
      <c r="D98" s="15" t="s">
        <v>374</v>
      </c>
      <c r="E98" s="64">
        <v>539.95000000000005</v>
      </c>
      <c r="F98" s="51"/>
      <c r="G98" s="51"/>
      <c r="H98" s="51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39">
        <f>SUM(I98:V98)</f>
        <v>0</v>
      </c>
      <c r="X98" s="44">
        <f t="shared" si="2"/>
        <v>0</v>
      </c>
      <c r="Y98" s="44"/>
    </row>
    <row r="99" spans="1:25" s="1" customFormat="1" ht="13.8" x14ac:dyDescent="0.3">
      <c r="A99" s="15" t="s">
        <v>14</v>
      </c>
      <c r="B99" s="56" t="s">
        <v>373</v>
      </c>
      <c r="C99" s="15" t="s">
        <v>132</v>
      </c>
      <c r="D99" s="15" t="s">
        <v>375</v>
      </c>
      <c r="E99" s="64">
        <v>539.95000000000005</v>
      </c>
      <c r="F99" s="51"/>
      <c r="G99" s="51"/>
      <c r="H99" s="51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39">
        <f t="shared" ref="W99:W104" si="7">SUM(I99:V99)</f>
        <v>0</v>
      </c>
      <c r="X99" s="44">
        <f t="shared" si="2"/>
        <v>0</v>
      </c>
      <c r="Y99" s="44"/>
    </row>
    <row r="100" spans="1:25" s="1" customFormat="1" ht="13.8" x14ac:dyDescent="0.3">
      <c r="A100" s="15" t="s">
        <v>14</v>
      </c>
      <c r="B100" s="56" t="s">
        <v>373</v>
      </c>
      <c r="C100" s="15" t="s">
        <v>354</v>
      </c>
      <c r="D100" s="15" t="s">
        <v>376</v>
      </c>
      <c r="E100" s="64">
        <v>539.95000000000005</v>
      </c>
      <c r="F100" s="51"/>
      <c r="G100" s="51"/>
      <c r="H100" s="51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39">
        <f t="shared" si="7"/>
        <v>0</v>
      </c>
      <c r="X100" s="44">
        <f t="shared" si="2"/>
        <v>0</v>
      </c>
      <c r="Y100" s="44"/>
    </row>
    <row r="101" spans="1:25" s="1" customFormat="1" ht="13.8" x14ac:dyDescent="0.3">
      <c r="A101" s="15" t="s">
        <v>14</v>
      </c>
      <c r="B101" s="56" t="s">
        <v>373</v>
      </c>
      <c r="C101" s="15" t="s">
        <v>10</v>
      </c>
      <c r="D101" s="15" t="s">
        <v>377</v>
      </c>
      <c r="E101" s="64">
        <v>539.95000000000005</v>
      </c>
      <c r="F101" s="51"/>
      <c r="G101" s="51"/>
      <c r="H101" s="51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39">
        <f t="shared" si="7"/>
        <v>0</v>
      </c>
      <c r="X101" s="44">
        <f t="shared" si="2"/>
        <v>0</v>
      </c>
      <c r="Y101" s="44"/>
    </row>
    <row r="102" spans="1:25" s="1" customFormat="1" ht="13.8" x14ac:dyDescent="0.3">
      <c r="A102" s="15" t="s">
        <v>14</v>
      </c>
      <c r="B102" s="56" t="s">
        <v>373</v>
      </c>
      <c r="C102" s="15" t="s">
        <v>355</v>
      </c>
      <c r="D102" s="15" t="s">
        <v>378</v>
      </c>
      <c r="E102" s="64">
        <v>539.95000000000005</v>
      </c>
      <c r="F102" s="51"/>
      <c r="G102" s="51"/>
      <c r="H102" s="51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39">
        <f t="shared" si="7"/>
        <v>0</v>
      </c>
      <c r="X102" s="44">
        <f t="shared" si="2"/>
        <v>0</v>
      </c>
      <c r="Y102" s="44"/>
    </row>
    <row r="103" spans="1:25" s="1" customFormat="1" ht="13.8" x14ac:dyDescent="0.3">
      <c r="A103" s="15" t="s">
        <v>14</v>
      </c>
      <c r="B103" s="56" t="s">
        <v>373</v>
      </c>
      <c r="C103" s="15" t="s">
        <v>5</v>
      </c>
      <c r="D103" s="15" t="s">
        <v>379</v>
      </c>
      <c r="E103" s="64">
        <v>539.95000000000005</v>
      </c>
      <c r="F103" s="51"/>
      <c r="G103" s="51"/>
      <c r="H103" s="51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39">
        <f t="shared" si="7"/>
        <v>0</v>
      </c>
      <c r="X103" s="44">
        <f t="shared" si="2"/>
        <v>0</v>
      </c>
      <c r="Y103" s="44"/>
    </row>
    <row r="104" spans="1:25" s="1" customFormat="1" ht="13.8" x14ac:dyDescent="0.3">
      <c r="A104" s="15" t="s">
        <v>14</v>
      </c>
      <c r="B104" s="56" t="s">
        <v>373</v>
      </c>
      <c r="C104" s="15" t="s">
        <v>37</v>
      </c>
      <c r="D104" s="15" t="s">
        <v>380</v>
      </c>
      <c r="E104" s="64">
        <v>539.95000000000005</v>
      </c>
      <c r="F104" s="51"/>
      <c r="G104" s="51"/>
      <c r="H104" s="51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39">
        <f t="shared" si="7"/>
        <v>0</v>
      </c>
      <c r="X104" s="44">
        <f t="shared" si="2"/>
        <v>0</v>
      </c>
      <c r="Y104" s="44"/>
    </row>
    <row r="105" spans="1:25" s="59" customFormat="1" ht="17.25" customHeight="1" x14ac:dyDescent="0.3">
      <c r="A105" s="57" t="s">
        <v>297</v>
      </c>
      <c r="B105" s="19"/>
      <c r="C105" s="19"/>
      <c r="D105" s="19"/>
      <c r="E105" s="63"/>
      <c r="F105" s="17"/>
      <c r="G105" s="17"/>
      <c r="H105" s="17"/>
      <c r="I105" s="17"/>
      <c r="J105" s="17"/>
      <c r="K105" s="17"/>
      <c r="L105" s="22">
        <v>40</v>
      </c>
      <c r="M105" s="22">
        <v>41</v>
      </c>
      <c r="N105" s="22">
        <v>42</v>
      </c>
      <c r="O105" s="22">
        <v>43</v>
      </c>
      <c r="P105" s="22">
        <v>44</v>
      </c>
      <c r="Q105" s="22">
        <v>45</v>
      </c>
      <c r="R105" s="22">
        <v>46</v>
      </c>
      <c r="S105" s="22">
        <v>47</v>
      </c>
      <c r="T105" s="22">
        <v>48</v>
      </c>
      <c r="U105" s="22"/>
      <c r="V105" s="22"/>
      <c r="W105" s="50"/>
      <c r="X105" s="44"/>
      <c r="Y105" s="44"/>
    </row>
    <row r="106" spans="1:25" s="1" customFormat="1" ht="13.8" x14ac:dyDescent="0.3">
      <c r="A106" s="1" t="s">
        <v>14</v>
      </c>
      <c r="B106" s="55" t="s">
        <v>298</v>
      </c>
      <c r="C106" s="1" t="s">
        <v>5</v>
      </c>
      <c r="D106" s="1" t="s">
        <v>299</v>
      </c>
      <c r="E106" s="61">
        <v>559.95000000000005</v>
      </c>
      <c r="F106" s="51"/>
      <c r="G106" s="51"/>
      <c r="H106" s="51"/>
      <c r="I106" s="51"/>
      <c r="J106" s="51"/>
      <c r="K106" s="51"/>
      <c r="L106" s="48"/>
      <c r="M106" s="48"/>
      <c r="N106" s="48"/>
      <c r="O106" s="48"/>
      <c r="P106" s="48"/>
      <c r="Q106" s="48"/>
      <c r="R106" s="48"/>
      <c r="S106" s="48"/>
      <c r="T106" s="48"/>
      <c r="U106" s="51"/>
      <c r="V106" s="51"/>
      <c r="W106" s="4">
        <f t="shared" ref="W106" si="8">SUM(L106:V106)</f>
        <v>0</v>
      </c>
      <c r="X106" s="44">
        <f t="shared" si="2"/>
        <v>0</v>
      </c>
      <c r="Y106" s="44"/>
    </row>
    <row r="107" spans="1:25" s="59" customFormat="1" ht="17.25" customHeight="1" x14ac:dyDescent="0.3">
      <c r="A107" s="57" t="s">
        <v>356</v>
      </c>
      <c r="B107" s="19"/>
      <c r="C107" s="19"/>
      <c r="D107" s="19"/>
      <c r="E107" s="63"/>
      <c r="F107" s="17"/>
      <c r="G107" s="17"/>
      <c r="H107" s="17"/>
      <c r="I107" s="22">
        <v>37</v>
      </c>
      <c r="J107" s="22">
        <v>38</v>
      </c>
      <c r="K107" s="22">
        <v>39</v>
      </c>
      <c r="L107" s="22">
        <v>40</v>
      </c>
      <c r="M107" s="22">
        <v>41</v>
      </c>
      <c r="N107" s="22">
        <v>42</v>
      </c>
      <c r="O107" s="22">
        <v>43</v>
      </c>
      <c r="P107" s="22">
        <v>44</v>
      </c>
      <c r="Q107" s="22">
        <v>45</v>
      </c>
      <c r="R107" s="22">
        <v>46</v>
      </c>
      <c r="S107" s="22">
        <v>47</v>
      </c>
      <c r="T107" s="22">
        <v>48</v>
      </c>
      <c r="U107" s="22">
        <v>49</v>
      </c>
      <c r="V107" s="22">
        <v>50</v>
      </c>
      <c r="W107" s="17"/>
      <c r="X107" s="44"/>
      <c r="Y107" s="44"/>
    </row>
    <row r="108" spans="1:25" x14ac:dyDescent="0.3">
      <c r="A108" s="15" t="s">
        <v>14</v>
      </c>
      <c r="B108" s="56" t="s">
        <v>358</v>
      </c>
      <c r="C108" s="15" t="s">
        <v>360</v>
      </c>
      <c r="D108" s="15" t="s">
        <v>359</v>
      </c>
      <c r="E108" s="64">
        <v>399.95</v>
      </c>
      <c r="F108" s="51"/>
      <c r="G108" s="51"/>
      <c r="H108" s="51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39">
        <f>SUM(I108:V108)</f>
        <v>0</v>
      </c>
      <c r="X108" s="44">
        <f t="shared" si="2"/>
        <v>0</v>
      </c>
      <c r="Y108" s="44"/>
    </row>
    <row r="109" spans="1:25" x14ac:dyDescent="0.3">
      <c r="A109" s="15" t="s">
        <v>14</v>
      </c>
      <c r="B109" s="56" t="s">
        <v>358</v>
      </c>
      <c r="C109" s="15" t="s">
        <v>300</v>
      </c>
      <c r="D109" s="15" t="s">
        <v>381</v>
      </c>
      <c r="E109" s="64">
        <v>399.95</v>
      </c>
      <c r="F109" s="51"/>
      <c r="G109" s="51"/>
      <c r="H109" s="51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39">
        <f t="shared" ref="W109:W113" si="9">SUM(I109:V109)</f>
        <v>0</v>
      </c>
      <c r="X109" s="44">
        <f t="shared" si="2"/>
        <v>0</v>
      </c>
      <c r="Y109" s="44"/>
    </row>
    <row r="110" spans="1:25" x14ac:dyDescent="0.3">
      <c r="A110" s="15" t="s">
        <v>14</v>
      </c>
      <c r="B110" s="56" t="s">
        <v>358</v>
      </c>
      <c r="C110" s="15" t="s">
        <v>10</v>
      </c>
      <c r="D110" s="15" t="s">
        <v>382</v>
      </c>
      <c r="E110" s="64">
        <v>399.95</v>
      </c>
      <c r="F110" s="51"/>
      <c r="G110" s="51"/>
      <c r="H110" s="51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39">
        <f t="shared" si="9"/>
        <v>0</v>
      </c>
      <c r="X110" s="44">
        <f t="shared" si="2"/>
        <v>0</v>
      </c>
      <c r="Y110" s="44"/>
    </row>
    <row r="111" spans="1:25" x14ac:dyDescent="0.3">
      <c r="A111" s="15" t="s">
        <v>14</v>
      </c>
      <c r="B111" s="56" t="s">
        <v>358</v>
      </c>
      <c r="C111" s="15" t="s">
        <v>121</v>
      </c>
      <c r="D111" s="15" t="s">
        <v>383</v>
      </c>
      <c r="E111" s="64">
        <v>399.95</v>
      </c>
      <c r="F111" s="51"/>
      <c r="G111" s="51"/>
      <c r="H111" s="51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39">
        <f t="shared" si="9"/>
        <v>0</v>
      </c>
      <c r="X111" s="44">
        <f t="shared" si="2"/>
        <v>0</v>
      </c>
      <c r="Y111" s="44"/>
    </row>
    <row r="112" spans="1:25" x14ac:dyDescent="0.3">
      <c r="A112" s="15" t="s">
        <v>14</v>
      </c>
      <c r="B112" s="56" t="s">
        <v>358</v>
      </c>
      <c r="C112" s="15" t="s">
        <v>5</v>
      </c>
      <c r="D112" s="15" t="s">
        <v>384</v>
      </c>
      <c r="E112" s="64">
        <v>399.95</v>
      </c>
      <c r="F112" s="51"/>
      <c r="G112" s="51"/>
      <c r="H112" s="51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39">
        <f t="shared" si="9"/>
        <v>0</v>
      </c>
      <c r="X112" s="44">
        <f t="shared" si="2"/>
        <v>0</v>
      </c>
      <c r="Y112" s="44"/>
    </row>
    <row r="113" spans="1:25" x14ac:dyDescent="0.3">
      <c r="A113" s="15" t="s">
        <v>14</v>
      </c>
      <c r="B113" s="56" t="s">
        <v>358</v>
      </c>
      <c r="C113" s="15" t="s">
        <v>37</v>
      </c>
      <c r="D113" s="15" t="s">
        <v>385</v>
      </c>
      <c r="E113" s="64">
        <v>399.95</v>
      </c>
      <c r="F113" s="51"/>
      <c r="G113" s="51"/>
      <c r="H113" s="51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39">
        <f t="shared" si="9"/>
        <v>0</v>
      </c>
      <c r="X113" s="44">
        <f t="shared" si="2"/>
        <v>0</v>
      </c>
      <c r="Y113" s="44"/>
    </row>
    <row r="114" spans="1:25" s="59" customFormat="1" ht="17.25" customHeight="1" x14ac:dyDescent="0.3">
      <c r="A114" s="57" t="s">
        <v>357</v>
      </c>
      <c r="B114" s="19"/>
      <c r="C114" s="19"/>
      <c r="D114" s="19"/>
      <c r="E114" s="63"/>
      <c r="F114" s="17"/>
      <c r="G114" s="17"/>
      <c r="H114" s="17"/>
      <c r="I114" s="17"/>
      <c r="J114" s="17"/>
      <c r="K114" s="17"/>
      <c r="L114" s="22">
        <v>40</v>
      </c>
      <c r="M114" s="22">
        <v>41</v>
      </c>
      <c r="N114" s="22">
        <v>42</v>
      </c>
      <c r="O114" s="22">
        <v>43</v>
      </c>
      <c r="P114" s="22">
        <v>44</v>
      </c>
      <c r="Q114" s="22">
        <v>45</v>
      </c>
      <c r="R114" s="22">
        <v>46</v>
      </c>
      <c r="S114" s="22">
        <v>47</v>
      </c>
      <c r="T114" s="17"/>
      <c r="U114" s="17"/>
      <c r="V114" s="17"/>
      <c r="W114" s="17"/>
      <c r="X114" s="44"/>
      <c r="Y114" s="44"/>
    </row>
    <row r="115" spans="1:25" x14ac:dyDescent="0.3">
      <c r="A115" s="1" t="s">
        <v>14</v>
      </c>
      <c r="B115" s="55" t="s">
        <v>362</v>
      </c>
      <c r="C115" s="1" t="s">
        <v>11</v>
      </c>
      <c r="D115" s="1" t="s">
        <v>331</v>
      </c>
      <c r="E115" s="61">
        <v>399.95</v>
      </c>
      <c r="F115" s="51"/>
      <c r="G115" s="51"/>
      <c r="H115" s="51"/>
      <c r="I115" s="51"/>
      <c r="J115" s="51"/>
      <c r="K115" s="51"/>
      <c r="L115" s="48"/>
      <c r="M115" s="48"/>
      <c r="N115" s="48"/>
      <c r="O115" s="48"/>
      <c r="P115" s="48"/>
      <c r="Q115" s="48"/>
      <c r="R115" s="48"/>
      <c r="S115" s="48"/>
      <c r="T115" s="51"/>
      <c r="U115" s="51"/>
      <c r="V115" s="51"/>
      <c r="W115" s="4">
        <f>SUM(L115:S115)</f>
        <v>0</v>
      </c>
      <c r="X115" s="44">
        <f t="shared" si="2"/>
        <v>0</v>
      </c>
      <c r="Y115" s="44"/>
    </row>
    <row r="116" spans="1:25" x14ac:dyDescent="0.3">
      <c r="A116" s="15" t="s">
        <v>14</v>
      </c>
      <c r="B116" s="56" t="s">
        <v>362</v>
      </c>
      <c r="C116" s="15" t="s">
        <v>348</v>
      </c>
      <c r="D116" s="15" t="s">
        <v>363</v>
      </c>
      <c r="E116" s="64">
        <v>399.95</v>
      </c>
      <c r="F116" s="51"/>
      <c r="G116" s="51"/>
      <c r="H116" s="51"/>
      <c r="I116" s="51"/>
      <c r="J116" s="51"/>
      <c r="K116" s="51"/>
      <c r="L116" s="53"/>
      <c r="M116" s="53"/>
      <c r="N116" s="53"/>
      <c r="O116" s="53"/>
      <c r="P116" s="53"/>
      <c r="Q116" s="53"/>
      <c r="R116" s="53"/>
      <c r="S116" s="53"/>
      <c r="T116" s="51"/>
      <c r="U116" s="51"/>
      <c r="V116" s="51"/>
      <c r="W116" s="39">
        <f>SUM(L116:S116)</f>
        <v>0</v>
      </c>
      <c r="X116" s="44">
        <f t="shared" si="2"/>
        <v>0</v>
      </c>
      <c r="Y116" s="44"/>
    </row>
    <row r="117" spans="1:25" s="59" customFormat="1" ht="17.25" customHeight="1" x14ac:dyDescent="0.3">
      <c r="A117" s="57" t="s">
        <v>361</v>
      </c>
      <c r="B117" s="19"/>
      <c r="C117" s="19"/>
      <c r="D117" s="19"/>
      <c r="E117" s="63"/>
      <c r="F117" s="17"/>
      <c r="G117" s="17"/>
      <c r="H117" s="17"/>
      <c r="I117" s="22">
        <v>37</v>
      </c>
      <c r="J117" s="22">
        <v>38</v>
      </c>
      <c r="K117" s="22">
        <v>39</v>
      </c>
      <c r="L117" s="22">
        <v>40</v>
      </c>
      <c r="M117" s="22">
        <v>41</v>
      </c>
      <c r="N117" s="22">
        <v>42</v>
      </c>
      <c r="O117" s="22">
        <v>43</v>
      </c>
      <c r="P117" s="17"/>
      <c r="Q117" s="17"/>
      <c r="R117" s="17"/>
      <c r="S117" s="17"/>
      <c r="T117" s="17"/>
      <c r="U117" s="17"/>
      <c r="V117" s="17"/>
      <c r="W117" s="17"/>
      <c r="X117" s="44"/>
      <c r="Y117" s="44"/>
    </row>
    <row r="118" spans="1:25" x14ac:dyDescent="0.3">
      <c r="A118" s="15" t="s">
        <v>14</v>
      </c>
      <c r="B118" s="56" t="s">
        <v>364</v>
      </c>
      <c r="C118" s="15" t="s">
        <v>15</v>
      </c>
      <c r="D118" s="15" t="s">
        <v>365</v>
      </c>
      <c r="E118" s="64">
        <v>399.95</v>
      </c>
      <c r="F118" s="51"/>
      <c r="G118" s="51"/>
      <c r="H118" s="51"/>
      <c r="I118" s="53"/>
      <c r="J118" s="53"/>
      <c r="K118" s="53"/>
      <c r="L118" s="53"/>
      <c r="M118" s="53"/>
      <c r="N118" s="53"/>
      <c r="O118" s="53"/>
      <c r="P118" s="51"/>
      <c r="Q118" s="51"/>
      <c r="R118" s="51"/>
      <c r="S118" s="51"/>
      <c r="T118" s="51"/>
      <c r="U118" s="51"/>
      <c r="V118" s="51"/>
      <c r="W118" s="39">
        <f>SUM(I118:O118)</f>
        <v>0</v>
      </c>
      <c r="X118" s="44">
        <f t="shared" si="2"/>
        <v>0</v>
      </c>
      <c r="Y118" s="44"/>
    </row>
    <row r="119" spans="1:25" x14ac:dyDescent="0.3">
      <c r="A119" s="15" t="s">
        <v>14</v>
      </c>
      <c r="B119" s="56" t="s">
        <v>364</v>
      </c>
      <c r="C119" s="15" t="s">
        <v>366</v>
      </c>
      <c r="D119" s="15" t="s">
        <v>367</v>
      </c>
      <c r="E119" s="64">
        <v>399.95</v>
      </c>
      <c r="F119" s="51"/>
      <c r="G119" s="51"/>
      <c r="H119" s="51"/>
      <c r="I119" s="53"/>
      <c r="J119" s="53"/>
      <c r="K119" s="53"/>
      <c r="L119" s="53"/>
      <c r="M119" s="53"/>
      <c r="N119" s="53"/>
      <c r="O119" s="53"/>
      <c r="P119" s="51"/>
      <c r="Q119" s="51"/>
      <c r="R119" s="51"/>
      <c r="S119" s="51"/>
      <c r="T119" s="51"/>
      <c r="U119" s="51"/>
      <c r="V119" s="51"/>
      <c r="W119" s="39">
        <f t="shared" ref="W119:W120" si="10">SUM(I119:O119)</f>
        <v>0</v>
      </c>
      <c r="X119" s="44">
        <f t="shared" si="2"/>
        <v>0</v>
      </c>
      <c r="Y119" s="44"/>
    </row>
    <row r="120" spans="1:25" x14ac:dyDescent="0.3">
      <c r="A120" s="15" t="s">
        <v>14</v>
      </c>
      <c r="B120" s="56" t="s">
        <v>364</v>
      </c>
      <c r="C120" s="15" t="s">
        <v>368</v>
      </c>
      <c r="D120" s="15" t="s">
        <v>369</v>
      </c>
      <c r="E120" s="64">
        <v>399.95</v>
      </c>
      <c r="F120" s="51"/>
      <c r="G120" s="51"/>
      <c r="H120" s="51"/>
      <c r="I120" s="53"/>
      <c r="J120" s="53"/>
      <c r="K120" s="53"/>
      <c r="L120" s="53"/>
      <c r="M120" s="53"/>
      <c r="N120" s="53"/>
      <c r="O120" s="53"/>
      <c r="P120" s="51"/>
      <c r="Q120" s="51"/>
      <c r="R120" s="51"/>
      <c r="S120" s="51"/>
      <c r="T120" s="51"/>
      <c r="U120" s="51"/>
      <c r="V120" s="51"/>
      <c r="W120" s="39">
        <f t="shared" si="10"/>
        <v>0</v>
      </c>
      <c r="X120" s="44">
        <f t="shared" si="2"/>
        <v>0</v>
      </c>
      <c r="Y120" s="44"/>
    </row>
    <row r="121" spans="1:25" s="59" customFormat="1" ht="17.25" customHeight="1" x14ac:dyDescent="0.3">
      <c r="A121" s="57" t="s">
        <v>274</v>
      </c>
      <c r="B121" s="19"/>
      <c r="C121" s="19"/>
      <c r="D121" s="19"/>
      <c r="E121" s="63"/>
      <c r="F121" s="17"/>
      <c r="G121" s="17"/>
      <c r="H121" s="17"/>
      <c r="I121" s="17"/>
      <c r="J121" s="17"/>
      <c r="K121" s="17"/>
      <c r="L121" s="22">
        <v>40</v>
      </c>
      <c r="M121" s="22">
        <v>41</v>
      </c>
      <c r="N121" s="22">
        <v>42</v>
      </c>
      <c r="O121" s="22">
        <v>43</v>
      </c>
      <c r="P121" s="22">
        <v>44</v>
      </c>
      <c r="Q121" s="22">
        <v>45</v>
      </c>
      <c r="R121" s="22">
        <v>46</v>
      </c>
      <c r="S121" s="22">
        <v>47</v>
      </c>
      <c r="T121" s="22">
        <v>48</v>
      </c>
      <c r="U121" s="22">
        <v>49</v>
      </c>
      <c r="V121" s="22">
        <v>50</v>
      </c>
      <c r="W121" s="17"/>
      <c r="X121" s="44"/>
      <c r="Y121" s="44"/>
    </row>
    <row r="122" spans="1:25" x14ac:dyDescent="0.3">
      <c r="A122" s="1" t="s">
        <v>14</v>
      </c>
      <c r="B122" s="55" t="s">
        <v>21</v>
      </c>
      <c r="C122" s="1" t="s">
        <v>5</v>
      </c>
      <c r="D122" s="1" t="s">
        <v>27</v>
      </c>
      <c r="E122" s="61">
        <v>309.95</v>
      </c>
      <c r="F122" s="51"/>
      <c r="G122" s="51"/>
      <c r="H122" s="51"/>
      <c r="I122" s="51"/>
      <c r="J122" s="51"/>
      <c r="K122" s="51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">
        <f>SUM(L122:V122)</f>
        <v>0</v>
      </c>
      <c r="X122" s="44">
        <f t="shared" si="2"/>
        <v>0</v>
      </c>
      <c r="Y122" s="44"/>
    </row>
    <row r="123" spans="1:25" x14ac:dyDescent="0.3">
      <c r="A123" s="15" t="s">
        <v>14</v>
      </c>
      <c r="B123" s="56" t="s">
        <v>21</v>
      </c>
      <c r="C123" s="15" t="s">
        <v>131</v>
      </c>
      <c r="D123" s="15" t="s">
        <v>370</v>
      </c>
      <c r="E123" s="64">
        <v>309.95</v>
      </c>
      <c r="F123" s="51"/>
      <c r="G123" s="51"/>
      <c r="H123" s="51"/>
      <c r="I123" s="51"/>
      <c r="J123" s="51"/>
      <c r="K123" s="51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39">
        <f>SUM(L123:V123)</f>
        <v>0</v>
      </c>
      <c r="X123" s="44">
        <f t="shared" si="2"/>
        <v>0</v>
      </c>
      <c r="Y123" s="44"/>
    </row>
    <row r="124" spans="1:25" s="59" customFormat="1" ht="17.25" customHeight="1" x14ac:dyDescent="0.3">
      <c r="A124" s="57" t="s">
        <v>275</v>
      </c>
      <c r="B124" s="19"/>
      <c r="C124" s="19"/>
      <c r="D124" s="19"/>
      <c r="E124" s="63"/>
      <c r="F124" s="17"/>
      <c r="G124" s="22">
        <v>31</v>
      </c>
      <c r="H124" s="22">
        <v>32</v>
      </c>
      <c r="I124" s="22">
        <v>33</v>
      </c>
      <c r="J124" s="22">
        <v>34</v>
      </c>
      <c r="K124" s="22">
        <v>35</v>
      </c>
      <c r="L124" s="22">
        <v>36</v>
      </c>
      <c r="M124" s="22">
        <v>37</v>
      </c>
      <c r="N124" s="22">
        <v>38</v>
      </c>
      <c r="O124" s="22">
        <v>39</v>
      </c>
      <c r="P124" s="22">
        <v>40</v>
      </c>
      <c r="Q124" s="22">
        <v>41</v>
      </c>
      <c r="R124" s="22">
        <v>42</v>
      </c>
      <c r="S124" s="50"/>
      <c r="T124" s="17"/>
      <c r="U124" s="17"/>
      <c r="V124" s="17"/>
      <c r="W124" s="17"/>
      <c r="X124" s="44"/>
      <c r="Y124" s="44"/>
    </row>
    <row r="125" spans="1:25" x14ac:dyDescent="0.3">
      <c r="A125" s="1" t="s">
        <v>14</v>
      </c>
      <c r="B125" s="55" t="s">
        <v>256</v>
      </c>
      <c r="C125" s="1" t="s">
        <v>10</v>
      </c>
      <c r="D125" s="1" t="s">
        <v>237</v>
      </c>
      <c r="E125" s="61">
        <v>289.95</v>
      </c>
      <c r="F125" s="51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51"/>
      <c r="T125" s="51"/>
      <c r="U125" s="51"/>
      <c r="V125" s="51"/>
      <c r="W125" s="4">
        <f>SUM(G125:R125)</f>
        <v>0</v>
      </c>
      <c r="X125" s="44">
        <f t="shared" si="2"/>
        <v>0</v>
      </c>
      <c r="Y125" s="44"/>
    </row>
    <row r="126" spans="1:25" x14ac:dyDescent="0.3">
      <c r="A126" s="1" t="s">
        <v>14</v>
      </c>
      <c r="B126" s="55" t="s">
        <v>256</v>
      </c>
      <c r="C126" s="1" t="s">
        <v>221</v>
      </c>
      <c r="D126" s="1" t="s">
        <v>247</v>
      </c>
      <c r="E126" s="61">
        <v>289.95</v>
      </c>
      <c r="F126" s="51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51"/>
      <c r="T126" s="51"/>
      <c r="U126" s="51"/>
      <c r="V126" s="51"/>
      <c r="W126" s="4">
        <f>SUM(G126:R126)</f>
        <v>0</v>
      </c>
      <c r="X126" s="44">
        <f t="shared" si="2"/>
        <v>0</v>
      </c>
      <c r="Y126" s="44"/>
    </row>
    <row r="127" spans="1:25" s="59" customFormat="1" ht="17.25" customHeight="1" x14ac:dyDescent="0.3">
      <c r="A127" s="57" t="s">
        <v>276</v>
      </c>
      <c r="B127" s="19"/>
      <c r="C127" s="19"/>
      <c r="D127" s="19"/>
      <c r="E127" s="63"/>
      <c r="F127" s="17"/>
      <c r="G127" s="17"/>
      <c r="H127" s="17"/>
      <c r="I127" s="17"/>
      <c r="J127" s="17"/>
      <c r="K127" s="17"/>
      <c r="L127" s="22">
        <v>40</v>
      </c>
      <c r="M127" s="22">
        <v>41</v>
      </c>
      <c r="N127" s="22">
        <v>42</v>
      </c>
      <c r="O127" s="22">
        <v>43</v>
      </c>
      <c r="P127" s="22">
        <v>44</v>
      </c>
      <c r="Q127" s="22">
        <v>45</v>
      </c>
      <c r="R127" s="22">
        <v>46</v>
      </c>
      <c r="S127" s="22">
        <v>47</v>
      </c>
      <c r="T127" s="50"/>
      <c r="U127" s="17"/>
      <c r="V127" s="17"/>
      <c r="W127" s="17"/>
      <c r="X127" s="44"/>
      <c r="Y127" s="44"/>
    </row>
    <row r="128" spans="1:25" x14ac:dyDescent="0.3">
      <c r="A128" s="1" t="s">
        <v>14</v>
      </c>
      <c r="B128" s="55" t="s">
        <v>257</v>
      </c>
      <c r="C128" s="1" t="s">
        <v>5</v>
      </c>
      <c r="D128" s="1" t="s">
        <v>258</v>
      </c>
      <c r="E128" s="61">
        <v>329.95</v>
      </c>
      <c r="F128" s="51"/>
      <c r="G128" s="51"/>
      <c r="H128" s="51"/>
      <c r="I128" s="51"/>
      <c r="J128" s="51"/>
      <c r="K128" s="51"/>
      <c r="L128" s="52"/>
      <c r="M128" s="52"/>
      <c r="N128" s="52"/>
      <c r="O128" s="52"/>
      <c r="P128" s="52"/>
      <c r="Q128" s="52"/>
      <c r="R128" s="52"/>
      <c r="S128" s="52"/>
      <c r="T128" s="51"/>
      <c r="U128" s="51"/>
      <c r="V128" s="51"/>
      <c r="W128" s="4">
        <f>SUM(L128:S128)</f>
        <v>0</v>
      </c>
      <c r="X128" s="44">
        <f t="shared" si="2"/>
        <v>0</v>
      </c>
      <c r="Y128" s="44"/>
    </row>
    <row r="129" spans="1:25" x14ac:dyDescent="0.3">
      <c r="A129" s="15" t="s">
        <v>14</v>
      </c>
      <c r="B129" s="56" t="s">
        <v>257</v>
      </c>
      <c r="C129" s="15" t="s">
        <v>343</v>
      </c>
      <c r="D129" s="15" t="s">
        <v>371</v>
      </c>
      <c r="E129" s="64">
        <v>329.95</v>
      </c>
      <c r="F129" s="51"/>
      <c r="G129" s="51"/>
      <c r="H129" s="51"/>
      <c r="I129" s="51"/>
      <c r="J129" s="51"/>
      <c r="K129" s="51"/>
      <c r="L129" s="53"/>
      <c r="M129" s="53"/>
      <c r="N129" s="53"/>
      <c r="O129" s="53"/>
      <c r="P129" s="53"/>
      <c r="Q129" s="53"/>
      <c r="R129" s="53"/>
      <c r="S129" s="53"/>
      <c r="T129" s="51"/>
      <c r="U129" s="51"/>
      <c r="V129" s="51"/>
      <c r="W129" s="39">
        <f>SUM(L129:S129)</f>
        <v>0</v>
      </c>
      <c r="X129" s="44">
        <f t="shared" si="2"/>
        <v>0</v>
      </c>
      <c r="Y129" s="44"/>
    </row>
    <row r="130" spans="1:25" s="59" customFormat="1" ht="17.25" customHeight="1" x14ac:dyDescent="0.3">
      <c r="A130" s="57" t="s">
        <v>302</v>
      </c>
      <c r="B130" s="19"/>
      <c r="C130" s="19"/>
      <c r="D130" s="19"/>
      <c r="E130" s="63"/>
      <c r="F130" s="17"/>
      <c r="G130" s="17"/>
      <c r="H130" s="17"/>
      <c r="I130" s="22">
        <v>37</v>
      </c>
      <c r="J130" s="22">
        <v>38</v>
      </c>
      <c r="K130" s="22">
        <v>39</v>
      </c>
      <c r="L130" s="22">
        <v>40</v>
      </c>
      <c r="M130" s="22">
        <v>41</v>
      </c>
      <c r="N130" s="22">
        <v>42</v>
      </c>
      <c r="O130" s="22">
        <v>43</v>
      </c>
      <c r="P130" s="22">
        <v>44</v>
      </c>
      <c r="Q130" s="22">
        <v>45</v>
      </c>
      <c r="R130" s="22">
        <v>46</v>
      </c>
      <c r="S130" s="22">
        <v>47</v>
      </c>
      <c r="T130" s="22">
        <v>48</v>
      </c>
      <c r="U130" s="17"/>
      <c r="V130" s="17"/>
      <c r="W130" s="17"/>
      <c r="X130" s="44"/>
      <c r="Y130" s="44"/>
    </row>
    <row r="131" spans="1:25" s="1" customFormat="1" ht="15.75" customHeight="1" x14ac:dyDescent="0.3">
      <c r="A131" s="1" t="s">
        <v>303</v>
      </c>
      <c r="B131" s="55" t="s">
        <v>304</v>
      </c>
      <c r="C131" s="1" t="s">
        <v>132</v>
      </c>
      <c r="D131" s="1" t="s">
        <v>305</v>
      </c>
      <c r="E131" s="61">
        <v>179.95</v>
      </c>
      <c r="F131" s="51"/>
      <c r="G131" s="51"/>
      <c r="H131" s="51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1"/>
      <c r="V131" s="51"/>
      <c r="W131" s="4">
        <f>SUM(I131:S131)</f>
        <v>0</v>
      </c>
      <c r="X131" s="44">
        <f t="shared" si="2"/>
        <v>0</v>
      </c>
      <c r="Y131" s="44"/>
    </row>
    <row r="132" spans="1:25" s="59" customFormat="1" ht="17.25" customHeight="1" x14ac:dyDescent="0.3">
      <c r="A132" s="57" t="s">
        <v>306</v>
      </c>
      <c r="B132" s="19"/>
      <c r="C132" s="19"/>
      <c r="D132" s="19"/>
      <c r="E132" s="63"/>
      <c r="F132" s="17"/>
      <c r="G132" s="17"/>
      <c r="H132" s="17"/>
      <c r="I132" s="22">
        <v>37</v>
      </c>
      <c r="J132" s="22">
        <v>38</v>
      </c>
      <c r="K132" s="22">
        <v>39</v>
      </c>
      <c r="L132" s="22">
        <v>40</v>
      </c>
      <c r="M132" s="22">
        <v>41</v>
      </c>
      <c r="N132" s="22">
        <v>42</v>
      </c>
      <c r="O132" s="22">
        <v>43</v>
      </c>
      <c r="P132" s="22">
        <v>44</v>
      </c>
      <c r="Q132" s="22">
        <v>45</v>
      </c>
      <c r="R132" s="22">
        <v>46</v>
      </c>
      <c r="S132" s="22">
        <v>47</v>
      </c>
      <c r="T132" s="22">
        <v>48</v>
      </c>
      <c r="U132" s="17"/>
      <c r="V132" s="17"/>
      <c r="W132" s="17"/>
      <c r="X132" s="44"/>
      <c r="Y132" s="44"/>
    </row>
    <row r="133" spans="1:25" s="1" customFormat="1" ht="15.75" customHeight="1" x14ac:dyDescent="0.3">
      <c r="A133" s="1" t="s">
        <v>303</v>
      </c>
      <c r="B133" s="55" t="s">
        <v>307</v>
      </c>
      <c r="C133" s="1" t="s">
        <v>11</v>
      </c>
      <c r="D133" s="1" t="s">
        <v>308</v>
      </c>
      <c r="E133" s="61">
        <v>189.95</v>
      </c>
      <c r="F133" s="51"/>
      <c r="G133" s="51"/>
      <c r="H133" s="51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1"/>
      <c r="V133" s="51"/>
      <c r="W133" s="4">
        <f>SUM(I133:S133)</f>
        <v>0</v>
      </c>
      <c r="X133" s="44">
        <f t="shared" si="2"/>
        <v>0</v>
      </c>
      <c r="Y133" s="44"/>
    </row>
    <row r="134" spans="1:25" s="59" customFormat="1" ht="17.25" customHeight="1" x14ac:dyDescent="0.3">
      <c r="A134" s="57" t="s">
        <v>309</v>
      </c>
      <c r="B134" s="19"/>
      <c r="C134" s="19"/>
      <c r="D134" s="19"/>
      <c r="E134" s="63"/>
      <c r="F134" s="17"/>
      <c r="G134" s="17"/>
      <c r="H134" s="17"/>
      <c r="I134" s="22">
        <v>37</v>
      </c>
      <c r="J134" s="22">
        <v>38</v>
      </c>
      <c r="K134" s="22">
        <v>39</v>
      </c>
      <c r="L134" s="22">
        <v>40</v>
      </c>
      <c r="M134" s="22">
        <v>41</v>
      </c>
      <c r="N134" s="22">
        <v>42</v>
      </c>
      <c r="O134" s="22">
        <v>43</v>
      </c>
      <c r="P134" s="22">
        <v>44</v>
      </c>
      <c r="Q134" s="22">
        <v>45</v>
      </c>
      <c r="R134" s="22">
        <v>46</v>
      </c>
      <c r="S134" s="22">
        <v>47</v>
      </c>
      <c r="T134" s="22">
        <v>48</v>
      </c>
      <c r="U134" s="17"/>
      <c r="V134" s="17"/>
      <c r="W134" s="17"/>
      <c r="X134" s="44"/>
      <c r="Y134" s="44"/>
    </row>
    <row r="135" spans="1:25" s="1" customFormat="1" ht="15.75" customHeight="1" x14ac:dyDescent="0.3">
      <c r="A135" s="1" t="s">
        <v>303</v>
      </c>
      <c r="B135" s="55" t="s">
        <v>310</v>
      </c>
      <c r="C135" s="1" t="s">
        <v>132</v>
      </c>
      <c r="D135" s="1" t="s">
        <v>311</v>
      </c>
      <c r="E135" s="61">
        <v>149.94999999999999</v>
      </c>
      <c r="F135" s="51"/>
      <c r="G135" s="51"/>
      <c r="H135" s="51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1"/>
      <c r="V135" s="51"/>
      <c r="W135" s="4">
        <f>SUM(I135:S135)</f>
        <v>0</v>
      </c>
      <c r="X135" s="44">
        <f t="shared" si="2"/>
        <v>0</v>
      </c>
      <c r="Y135" s="44"/>
    </row>
    <row r="136" spans="1:25" s="59" customFormat="1" ht="17.25" customHeight="1" x14ac:dyDescent="0.3">
      <c r="A136" s="57" t="s">
        <v>312</v>
      </c>
      <c r="B136" s="19"/>
      <c r="C136" s="19"/>
      <c r="D136" s="19"/>
      <c r="E136" s="63"/>
      <c r="F136" s="17"/>
      <c r="G136" s="17"/>
      <c r="H136" s="17"/>
      <c r="I136" s="22"/>
      <c r="J136" s="22">
        <v>38</v>
      </c>
      <c r="K136" s="22">
        <v>39</v>
      </c>
      <c r="L136" s="22">
        <v>40</v>
      </c>
      <c r="M136" s="22">
        <v>41</v>
      </c>
      <c r="N136" s="22">
        <v>42</v>
      </c>
      <c r="O136" s="22">
        <v>43</v>
      </c>
      <c r="P136" s="22">
        <v>44</v>
      </c>
      <c r="Q136" s="22">
        <v>45</v>
      </c>
      <c r="R136" s="22">
        <v>46</v>
      </c>
      <c r="S136" s="22">
        <v>47</v>
      </c>
      <c r="T136" s="22">
        <v>48</v>
      </c>
      <c r="U136" s="17"/>
      <c r="V136" s="17"/>
      <c r="W136" s="17"/>
      <c r="X136" s="44"/>
      <c r="Y136" s="44"/>
    </row>
    <row r="137" spans="1:25" s="1" customFormat="1" ht="15.75" customHeight="1" x14ac:dyDescent="0.3">
      <c r="A137" s="1" t="s">
        <v>303</v>
      </c>
      <c r="B137" s="55" t="s">
        <v>313</v>
      </c>
      <c r="C137" s="1" t="s">
        <v>11</v>
      </c>
      <c r="D137" s="1" t="s">
        <v>314</v>
      </c>
      <c r="E137" s="61">
        <v>209.95</v>
      </c>
      <c r="F137" s="51"/>
      <c r="G137" s="51"/>
      <c r="H137" s="51"/>
      <c r="I137" s="51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1"/>
      <c r="V137" s="51"/>
      <c r="W137" s="4">
        <v>0</v>
      </c>
      <c r="X137" s="44">
        <f t="shared" ref="X137:Y139" si="11">SUM(W137*E137)</f>
        <v>0</v>
      </c>
      <c r="Y137" s="44"/>
    </row>
    <row r="138" spans="1:25" s="1" customFormat="1" ht="15.75" customHeight="1" x14ac:dyDescent="0.3">
      <c r="A138" s="1" t="s">
        <v>303</v>
      </c>
      <c r="B138" s="55" t="s">
        <v>313</v>
      </c>
      <c r="C138" s="1" t="s">
        <v>315</v>
      </c>
      <c r="D138" s="1" t="s">
        <v>316</v>
      </c>
      <c r="E138" s="61">
        <v>209.95</v>
      </c>
      <c r="F138" s="51"/>
      <c r="G138" s="51"/>
      <c r="H138" s="51"/>
      <c r="I138" s="51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1"/>
      <c r="V138" s="51"/>
      <c r="W138" s="4">
        <f>SUM(I138:S138)</f>
        <v>0</v>
      </c>
      <c r="X138" s="44">
        <f t="shared" si="11"/>
        <v>0</v>
      </c>
      <c r="Y138" s="44"/>
    </row>
    <row r="139" spans="1:25" s="1" customFormat="1" ht="15.75" customHeight="1" x14ac:dyDescent="0.3">
      <c r="A139" s="1" t="s">
        <v>303</v>
      </c>
      <c r="B139" s="55" t="s">
        <v>313</v>
      </c>
      <c r="C139" s="1" t="s">
        <v>317</v>
      </c>
      <c r="D139" s="1" t="s">
        <v>318</v>
      </c>
      <c r="E139" s="61">
        <v>209.95</v>
      </c>
      <c r="F139" s="51"/>
      <c r="G139" s="51"/>
      <c r="H139" s="51"/>
      <c r="I139" s="51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1"/>
      <c r="V139" s="51"/>
      <c r="W139" s="4">
        <f>SUM(I139:S139)</f>
        <v>0</v>
      </c>
      <c r="X139" s="44">
        <f t="shared" si="11"/>
        <v>0</v>
      </c>
      <c r="Y139" s="44"/>
    </row>
    <row r="140" spans="1:25" s="1" customFormat="1" ht="15.75" customHeight="1" x14ac:dyDescent="0.3">
      <c r="B140" s="55"/>
      <c r="E140" s="61"/>
      <c r="F140" s="51"/>
      <c r="G140" s="51"/>
      <c r="H140" s="51"/>
      <c r="I140" s="51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51"/>
      <c r="V140" s="51"/>
      <c r="W140" s="4"/>
      <c r="X140" s="44"/>
      <c r="Y140" s="44"/>
    </row>
    <row r="141" spans="1:25" x14ac:dyDescent="0.3">
      <c r="A141" s="1"/>
      <c r="B141" s="1"/>
      <c r="C141" s="1"/>
      <c r="D141" s="1"/>
      <c r="E141" s="24"/>
      <c r="F141" s="1"/>
      <c r="G141" s="1"/>
      <c r="H141" s="1"/>
      <c r="I141" s="1"/>
      <c r="J141" s="1"/>
      <c r="K141" s="1"/>
      <c r="L141" s="1"/>
      <c r="M141" s="1"/>
      <c r="N141" s="1"/>
      <c r="O141" s="1"/>
      <c r="Q141" s="1" t="s">
        <v>436</v>
      </c>
      <c r="R141" s="1"/>
      <c r="S141" s="1"/>
      <c r="U141" s="1"/>
      <c r="V141" s="1"/>
      <c r="X141" s="41">
        <f>SUM(X7:X140)</f>
        <v>0</v>
      </c>
      <c r="Y141" s="41"/>
    </row>
    <row r="142" spans="1:25" x14ac:dyDescent="0.3">
      <c r="A142" s="1"/>
      <c r="B142" s="1"/>
      <c r="C142" s="1"/>
      <c r="D142" s="1"/>
      <c r="E142" s="24"/>
      <c r="F142" s="1"/>
      <c r="G142" s="1"/>
      <c r="H142" s="1"/>
      <c r="I142" s="1"/>
      <c r="J142" s="1"/>
      <c r="K142" s="1"/>
      <c r="L142" s="1"/>
      <c r="M142" s="1"/>
      <c r="N142" s="1"/>
      <c r="O142" s="1"/>
      <c r="Q142" s="1" t="s">
        <v>435</v>
      </c>
      <c r="R142" s="1"/>
      <c r="S142" s="1"/>
      <c r="U142" s="1"/>
      <c r="V142" s="1"/>
      <c r="X142" s="41">
        <f>SUM(X141/1.2)</f>
        <v>0</v>
      </c>
      <c r="Y142" s="41"/>
    </row>
    <row r="143" spans="1:25" x14ac:dyDescent="0.3">
      <c r="A143" s="28" t="s">
        <v>217</v>
      </c>
      <c r="B143" s="29"/>
      <c r="C143" s="29"/>
      <c r="D143" s="29"/>
      <c r="E143" s="30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31" t="s">
        <v>438</v>
      </c>
      <c r="S143" s="29"/>
      <c r="T143" s="29"/>
      <c r="U143" s="29"/>
      <c r="V143" s="29"/>
      <c r="W143" s="40"/>
      <c r="X143" s="45"/>
      <c r="Y143" s="45"/>
    </row>
    <row r="144" spans="1:25" x14ac:dyDescent="0.3">
      <c r="A144" s="37"/>
      <c r="B144" s="35"/>
      <c r="C144" s="35"/>
      <c r="D144" s="1"/>
      <c r="E144" s="2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32"/>
      <c r="S144" s="1"/>
      <c r="T144" s="1"/>
      <c r="U144" s="1"/>
      <c r="V144" s="1"/>
      <c r="W144" s="4"/>
      <c r="X144" s="46"/>
      <c r="Y144" s="46"/>
    </row>
    <row r="145" spans="1:25" x14ac:dyDescent="0.3">
      <c r="A145" s="33" t="s">
        <v>218</v>
      </c>
      <c r="B145" s="1"/>
      <c r="C145" s="1"/>
      <c r="D145" s="1"/>
      <c r="E145" s="2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32"/>
      <c r="S145" s="1"/>
      <c r="T145" s="1"/>
      <c r="U145" s="1"/>
      <c r="V145" s="1"/>
      <c r="W145" s="4"/>
      <c r="X145" s="46"/>
      <c r="Y145" s="46"/>
    </row>
    <row r="146" spans="1:25" x14ac:dyDescent="0.3">
      <c r="A146" s="37"/>
      <c r="B146" s="35" t="s">
        <v>437</v>
      </c>
      <c r="C146" s="35"/>
      <c r="D146" s="1"/>
      <c r="E146" s="2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32"/>
      <c r="S146" s="1"/>
      <c r="T146" s="1"/>
      <c r="U146" s="1"/>
      <c r="V146" s="1"/>
      <c r="W146" s="4"/>
      <c r="X146" s="46"/>
      <c r="Y146" s="46"/>
    </row>
    <row r="147" spans="1:25" x14ac:dyDescent="0.3">
      <c r="A147" s="33" t="s">
        <v>320</v>
      </c>
      <c r="B147" s="1"/>
      <c r="C147" s="1"/>
      <c r="D147" s="1"/>
      <c r="E147" s="2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32"/>
      <c r="S147" s="1"/>
      <c r="T147" s="1"/>
      <c r="U147" s="1"/>
      <c r="V147" s="1"/>
      <c r="W147" s="4"/>
      <c r="X147" s="46"/>
      <c r="Y147" s="46"/>
    </row>
    <row r="148" spans="1:25" x14ac:dyDescent="0.3">
      <c r="A148" s="37"/>
      <c r="B148" s="35"/>
      <c r="C148" s="35"/>
      <c r="D148" s="1"/>
      <c r="E148" s="2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32"/>
      <c r="S148" s="1"/>
      <c r="T148" s="1"/>
      <c r="U148" s="1"/>
      <c r="V148" s="1"/>
      <c r="W148" s="4"/>
      <c r="X148" s="46"/>
      <c r="Y148" s="46"/>
    </row>
    <row r="149" spans="1:25" x14ac:dyDescent="0.3">
      <c r="A149" s="33" t="s">
        <v>321</v>
      </c>
      <c r="B149" s="1"/>
      <c r="C149" s="1"/>
      <c r="D149" s="1"/>
      <c r="E149" s="2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32"/>
      <c r="S149" s="1"/>
      <c r="T149" s="1"/>
      <c r="U149" s="1"/>
      <c r="V149" s="1"/>
      <c r="W149" s="4"/>
      <c r="X149" s="46"/>
      <c r="Y149" s="46"/>
    </row>
    <row r="150" spans="1:25" x14ac:dyDescent="0.3">
      <c r="A150" s="34"/>
      <c r="B150" s="35"/>
      <c r="C150" s="35"/>
      <c r="D150" s="35"/>
      <c r="E150" s="36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7"/>
      <c r="S150" s="35"/>
      <c r="T150" s="35"/>
      <c r="U150" s="35"/>
      <c r="V150" s="35"/>
      <c r="W150" s="18"/>
      <c r="X150" s="47"/>
      <c r="Y150" s="47"/>
    </row>
    <row r="151" spans="1:25" x14ac:dyDescent="0.3">
      <c r="A151" s="1"/>
      <c r="B151" s="1"/>
      <c r="C151" s="1"/>
      <c r="D151" s="1"/>
      <c r="E151" s="2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4"/>
      <c r="X151" s="41"/>
      <c r="Y151" s="41"/>
    </row>
  </sheetData>
  <autoFilter ref="A4:C141" xr:uid="{00000000-0009-0000-0000-000000000000}"/>
  <mergeCells count="9">
    <mergeCell ref="Y4:Y5"/>
    <mergeCell ref="X4:X5"/>
    <mergeCell ref="E4:E5"/>
    <mergeCell ref="F4:V4"/>
    <mergeCell ref="A4:A5"/>
    <mergeCell ref="B4:B5"/>
    <mergeCell ref="C4:C5"/>
    <mergeCell ref="W4:W5"/>
    <mergeCell ref="D4:D5"/>
  </mergeCells>
  <phoneticPr fontId="11" type="noConversion"/>
  <pageMargins left="0" right="0" top="0" bottom="0" header="0.31496062992125984" footer="0.31496062992125984"/>
  <pageSetup paperSize="9" scale="95" fitToHeight="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7620</xdr:colOff>
                    <xdr:row>3</xdr:row>
                    <xdr:rowOff>0</xdr:rowOff>
                  </from>
                  <to>
                    <xdr:col>9</xdr:col>
                    <xdr:colOff>38100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106680</xdr:colOff>
                    <xdr:row>3</xdr:row>
                    <xdr:rowOff>0</xdr:rowOff>
                  </from>
                  <to>
                    <xdr:col>12</xdr:col>
                    <xdr:colOff>114300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302"/>
  <sheetViews>
    <sheetView workbookViewId="0">
      <pane ySplit="3" topLeftCell="A104" activePane="bottomLeft" state="frozen"/>
      <selection pane="bottomLeft" activeCell="D1" sqref="D1"/>
    </sheetView>
  </sheetViews>
  <sheetFormatPr baseColWidth="10" defaultRowHeight="14.4" x14ac:dyDescent="0.3"/>
  <cols>
    <col min="1" max="1" width="12.109375" bestFit="1" customWidth="1"/>
    <col min="2" max="2" width="40.44140625" customWidth="1"/>
    <col min="3" max="3" width="17.44140625" customWidth="1"/>
    <col min="4" max="4" width="17.5546875" customWidth="1"/>
    <col min="5" max="5" width="5.5546875" customWidth="1"/>
    <col min="6" max="16" width="3" bestFit="1" customWidth="1"/>
    <col min="17" max="19" width="3" customWidth="1"/>
    <col min="20" max="22" width="3" bestFit="1" customWidth="1"/>
    <col min="23" max="23" width="5.5546875" customWidth="1"/>
    <col min="24" max="24" width="9.44140625" customWidth="1"/>
    <col min="25" max="25" width="9.33203125" customWidth="1"/>
  </cols>
  <sheetData>
    <row r="1" spans="1:25" ht="42" customHeight="1" x14ac:dyDescent="0.3">
      <c r="A1" s="85"/>
      <c r="B1" s="85"/>
      <c r="C1" s="85"/>
      <c r="D1" s="8"/>
    </row>
    <row r="2" spans="1:25" x14ac:dyDescent="0.3">
      <c r="A2" s="82" t="s">
        <v>19</v>
      </c>
      <c r="B2" s="82" t="s">
        <v>16</v>
      </c>
      <c r="C2" s="82" t="s">
        <v>17</v>
      </c>
      <c r="D2" s="82" t="s">
        <v>25</v>
      </c>
      <c r="E2" s="84" t="s">
        <v>20</v>
      </c>
      <c r="F2" s="86" t="s">
        <v>0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2" t="s">
        <v>18</v>
      </c>
      <c r="X2" s="7" t="s">
        <v>23</v>
      </c>
      <c r="Y2" s="82" t="s">
        <v>24</v>
      </c>
    </row>
    <row r="3" spans="1:25" x14ac:dyDescent="0.3">
      <c r="A3" s="82"/>
      <c r="B3" s="82"/>
      <c r="C3" s="82"/>
      <c r="D3" s="82"/>
      <c r="E3" s="84"/>
      <c r="F3" s="3">
        <v>34</v>
      </c>
      <c r="G3" s="3">
        <v>35</v>
      </c>
      <c r="H3" s="3">
        <v>36</v>
      </c>
      <c r="I3" s="3">
        <v>37</v>
      </c>
      <c r="J3" s="3">
        <v>38</v>
      </c>
      <c r="K3" s="3">
        <v>39</v>
      </c>
      <c r="L3" s="3">
        <v>40</v>
      </c>
      <c r="M3" s="3">
        <v>41</v>
      </c>
      <c r="N3" s="3">
        <v>42</v>
      </c>
      <c r="O3" s="3">
        <v>43</v>
      </c>
      <c r="P3" s="3">
        <v>44</v>
      </c>
      <c r="Q3" s="3">
        <v>45</v>
      </c>
      <c r="R3" s="3">
        <v>46</v>
      </c>
      <c r="S3" s="3">
        <v>47</v>
      </c>
      <c r="T3" s="3">
        <v>48</v>
      </c>
      <c r="U3" s="3">
        <v>49</v>
      </c>
      <c r="V3" s="3">
        <v>50</v>
      </c>
      <c r="W3" s="82"/>
      <c r="X3" s="7">
        <v>35</v>
      </c>
      <c r="Y3" s="82"/>
    </row>
    <row r="4" spans="1:25" ht="15" x14ac:dyDescent="0.3">
      <c r="A4" s="77" t="s">
        <v>28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x14ac:dyDescent="0.3">
      <c r="A5" s="10">
        <v>103</v>
      </c>
      <c r="B5" t="s">
        <v>31</v>
      </c>
      <c r="C5" s="1" t="s">
        <v>29</v>
      </c>
      <c r="D5" s="1" t="s">
        <v>30</v>
      </c>
      <c r="E5" s="1">
        <v>14.5</v>
      </c>
      <c r="F5" s="2"/>
      <c r="G5" s="2"/>
      <c r="H5" s="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>
        <f>SUM(I5:T5)</f>
        <v>0</v>
      </c>
      <c r="X5" s="5">
        <f t="shared" ref="X5:X80" si="0">((E5/1.196)*(100-$X$3))/100</f>
        <v>7.8804347826086962</v>
      </c>
      <c r="Y5" s="5">
        <f>X5*W5</f>
        <v>0</v>
      </c>
    </row>
    <row r="6" spans="1:25" x14ac:dyDescent="0.3">
      <c r="A6" s="9">
        <v>81</v>
      </c>
      <c r="B6" t="s">
        <v>32</v>
      </c>
      <c r="C6" s="1" t="s">
        <v>33</v>
      </c>
      <c r="D6" s="1" t="s">
        <v>34</v>
      </c>
      <c r="E6" s="1">
        <v>45</v>
      </c>
      <c r="F6" s="2"/>
      <c r="G6" s="2"/>
      <c r="H6" s="2"/>
      <c r="I6" s="2"/>
      <c r="J6" s="2"/>
      <c r="K6" s="74"/>
      <c r="L6" s="75"/>
      <c r="M6" s="75"/>
      <c r="N6" s="75"/>
      <c r="O6" s="75"/>
      <c r="P6" s="76"/>
      <c r="Q6" s="74"/>
      <c r="R6" s="75"/>
      <c r="S6" s="75"/>
      <c r="T6" s="76"/>
      <c r="U6" s="2"/>
      <c r="V6" s="2"/>
      <c r="W6" s="1">
        <f t="shared" ref="W6:W11" si="1">SUM(K6:T6)</f>
        <v>0</v>
      </c>
      <c r="X6" s="5">
        <f t="shared" si="0"/>
        <v>24.456521739130441</v>
      </c>
      <c r="Y6" s="5">
        <f t="shared" ref="Y6:Y120" si="2">X6*W6</f>
        <v>0</v>
      </c>
    </row>
    <row r="7" spans="1:25" x14ac:dyDescent="0.3">
      <c r="A7" s="9">
        <v>81</v>
      </c>
      <c r="B7" t="s">
        <v>32</v>
      </c>
      <c r="C7" s="1" t="s">
        <v>6</v>
      </c>
      <c r="D7" s="1" t="s">
        <v>26</v>
      </c>
      <c r="E7" s="1">
        <v>45</v>
      </c>
      <c r="F7" s="2"/>
      <c r="G7" s="2"/>
      <c r="H7" s="2"/>
      <c r="I7" s="2"/>
      <c r="J7" s="2"/>
      <c r="K7" s="74"/>
      <c r="L7" s="75"/>
      <c r="M7" s="75"/>
      <c r="N7" s="75"/>
      <c r="O7" s="75"/>
      <c r="P7" s="76"/>
      <c r="Q7" s="74"/>
      <c r="R7" s="75"/>
      <c r="S7" s="75"/>
      <c r="T7" s="76"/>
      <c r="U7" s="2"/>
      <c r="V7" s="2"/>
      <c r="W7" s="1">
        <f t="shared" si="1"/>
        <v>0</v>
      </c>
      <c r="X7" s="5">
        <f t="shared" si="0"/>
        <v>24.456521739130441</v>
      </c>
      <c r="Y7" s="5">
        <f t="shared" si="2"/>
        <v>0</v>
      </c>
    </row>
    <row r="8" spans="1:25" x14ac:dyDescent="0.3">
      <c r="A8" s="9">
        <v>81</v>
      </c>
      <c r="B8" t="s">
        <v>32</v>
      </c>
      <c r="C8" s="1" t="s">
        <v>10</v>
      </c>
      <c r="D8" s="1" t="s">
        <v>35</v>
      </c>
      <c r="E8" s="1">
        <v>45</v>
      </c>
      <c r="F8" s="2"/>
      <c r="G8" s="2"/>
      <c r="H8" s="2"/>
      <c r="I8" s="2"/>
      <c r="J8" s="2"/>
      <c r="K8" s="74"/>
      <c r="L8" s="75"/>
      <c r="M8" s="75"/>
      <c r="N8" s="75"/>
      <c r="O8" s="75"/>
      <c r="P8" s="76"/>
      <c r="Q8" s="74"/>
      <c r="R8" s="75"/>
      <c r="S8" s="75"/>
      <c r="T8" s="76"/>
      <c r="U8" s="2"/>
      <c r="V8" s="2"/>
      <c r="W8" s="1">
        <f t="shared" si="1"/>
        <v>0</v>
      </c>
      <c r="X8" s="5">
        <f t="shared" si="0"/>
        <v>24.456521739130441</v>
      </c>
      <c r="Y8" s="5">
        <f t="shared" si="2"/>
        <v>0</v>
      </c>
    </row>
    <row r="9" spans="1:25" x14ac:dyDescent="0.3">
      <c r="A9" s="9">
        <v>115</v>
      </c>
      <c r="B9" t="s">
        <v>36</v>
      </c>
      <c r="C9" s="1" t="s">
        <v>37</v>
      </c>
      <c r="D9" s="1" t="s">
        <v>38</v>
      </c>
      <c r="E9" s="1">
        <v>31.5</v>
      </c>
      <c r="F9" s="2"/>
      <c r="G9" s="2"/>
      <c r="H9" s="2"/>
      <c r="I9" s="2"/>
      <c r="J9" s="2"/>
      <c r="K9" s="74"/>
      <c r="L9" s="75"/>
      <c r="M9" s="75"/>
      <c r="N9" s="75"/>
      <c r="O9" s="75"/>
      <c r="P9" s="76"/>
      <c r="Q9" s="74"/>
      <c r="R9" s="75"/>
      <c r="S9" s="75"/>
      <c r="T9" s="76"/>
      <c r="U9" s="2"/>
      <c r="V9" s="2"/>
      <c r="W9" s="1">
        <f t="shared" si="1"/>
        <v>0</v>
      </c>
      <c r="X9" s="5">
        <f t="shared" si="0"/>
        <v>17.119565217391305</v>
      </c>
      <c r="Y9" s="5">
        <f t="shared" si="2"/>
        <v>0</v>
      </c>
    </row>
    <row r="10" spans="1:25" x14ac:dyDescent="0.3">
      <c r="A10" s="9">
        <v>115</v>
      </c>
      <c r="B10" t="s">
        <v>36</v>
      </c>
      <c r="C10" s="1" t="s">
        <v>39</v>
      </c>
      <c r="D10" s="1" t="s">
        <v>40</v>
      </c>
      <c r="E10" s="1">
        <v>31.5</v>
      </c>
      <c r="F10" s="2"/>
      <c r="G10" s="2"/>
      <c r="H10" s="2"/>
      <c r="I10" s="2"/>
      <c r="J10" s="2"/>
      <c r="K10" s="74"/>
      <c r="L10" s="75"/>
      <c r="M10" s="75"/>
      <c r="N10" s="75"/>
      <c r="O10" s="75"/>
      <c r="P10" s="76"/>
      <c r="Q10" s="74"/>
      <c r="R10" s="75"/>
      <c r="S10" s="75"/>
      <c r="T10" s="76"/>
      <c r="U10" s="2"/>
      <c r="V10" s="2"/>
      <c r="W10" s="1">
        <f t="shared" si="1"/>
        <v>0</v>
      </c>
      <c r="X10" s="5">
        <f t="shared" si="0"/>
        <v>17.119565217391305</v>
      </c>
      <c r="Y10" s="5">
        <f t="shared" si="2"/>
        <v>0</v>
      </c>
    </row>
    <row r="11" spans="1:25" x14ac:dyDescent="0.3">
      <c r="A11" s="9">
        <v>115</v>
      </c>
      <c r="B11" t="s">
        <v>36</v>
      </c>
      <c r="C11" s="1" t="s">
        <v>33</v>
      </c>
      <c r="D11" s="1" t="s">
        <v>41</v>
      </c>
      <c r="E11" s="1">
        <v>31.5</v>
      </c>
      <c r="F11" s="2"/>
      <c r="G11" s="2"/>
      <c r="H11" s="2"/>
      <c r="I11" s="2"/>
      <c r="J11" s="2"/>
      <c r="K11" s="74"/>
      <c r="L11" s="75"/>
      <c r="M11" s="75"/>
      <c r="N11" s="75"/>
      <c r="O11" s="75"/>
      <c r="P11" s="76"/>
      <c r="Q11" s="74"/>
      <c r="R11" s="75"/>
      <c r="S11" s="75"/>
      <c r="T11" s="76"/>
      <c r="U11" s="2"/>
      <c r="V11" s="2"/>
      <c r="W11" s="1">
        <f t="shared" si="1"/>
        <v>0</v>
      </c>
      <c r="X11" s="5">
        <f t="shared" si="0"/>
        <v>17.119565217391305</v>
      </c>
      <c r="Y11" s="5">
        <f t="shared" si="2"/>
        <v>0</v>
      </c>
    </row>
    <row r="12" spans="1:25" x14ac:dyDescent="0.3">
      <c r="A12" s="9">
        <v>89</v>
      </c>
      <c r="B12" t="s">
        <v>42</v>
      </c>
      <c r="C12" s="1" t="s">
        <v>11</v>
      </c>
      <c r="D12" s="1" t="s">
        <v>44</v>
      </c>
      <c r="E12" s="1">
        <v>8.5</v>
      </c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6"/>
      <c r="W12" s="1">
        <f>F12</f>
        <v>0</v>
      </c>
      <c r="X12" s="5">
        <f t="shared" si="0"/>
        <v>4.6195652173913047</v>
      </c>
      <c r="Y12" s="5">
        <f t="shared" si="2"/>
        <v>0</v>
      </c>
    </row>
    <row r="13" spans="1:25" x14ac:dyDescent="0.3">
      <c r="A13" s="9">
        <v>89</v>
      </c>
      <c r="B13" t="s">
        <v>42</v>
      </c>
      <c r="C13" s="1" t="s">
        <v>43</v>
      </c>
      <c r="D13" s="1" t="s">
        <v>45</v>
      </c>
      <c r="E13" s="1">
        <v>8.5</v>
      </c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6"/>
      <c r="W13" s="1">
        <f>F13</f>
        <v>0</v>
      </c>
      <c r="X13" s="5">
        <f t="shared" si="0"/>
        <v>4.6195652173913047</v>
      </c>
      <c r="Y13" s="5">
        <f t="shared" si="2"/>
        <v>0</v>
      </c>
    </row>
    <row r="14" spans="1:25" x14ac:dyDescent="0.3">
      <c r="A14" s="9">
        <v>92</v>
      </c>
      <c r="B14" t="s">
        <v>46</v>
      </c>
      <c r="C14" s="1" t="s">
        <v>37</v>
      </c>
      <c r="D14" s="1" t="s">
        <v>47</v>
      </c>
      <c r="E14" s="1">
        <v>26.5</v>
      </c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6"/>
      <c r="W14" s="1">
        <f>F14</f>
        <v>0</v>
      </c>
      <c r="X14" s="5">
        <f t="shared" si="0"/>
        <v>14.40217391304348</v>
      </c>
      <c r="Y14" s="5">
        <f t="shared" si="2"/>
        <v>0</v>
      </c>
    </row>
    <row r="15" spans="1:25" x14ac:dyDescent="0.3">
      <c r="A15" s="9">
        <v>92</v>
      </c>
      <c r="B15" t="s">
        <v>46</v>
      </c>
      <c r="C15" s="1" t="s">
        <v>39</v>
      </c>
      <c r="D15" s="1" t="s">
        <v>48</v>
      </c>
      <c r="E15" s="1">
        <v>26.5</v>
      </c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1">
        <f>F15</f>
        <v>0</v>
      </c>
      <c r="X15" s="5">
        <f t="shared" si="0"/>
        <v>14.40217391304348</v>
      </c>
      <c r="Y15" s="5">
        <f t="shared" si="2"/>
        <v>0</v>
      </c>
    </row>
    <row r="16" spans="1:25" x14ac:dyDescent="0.3">
      <c r="A16" s="9">
        <v>92</v>
      </c>
      <c r="B16" t="s">
        <v>46</v>
      </c>
      <c r="C16" s="1" t="s">
        <v>33</v>
      </c>
      <c r="D16" s="1" t="s">
        <v>49</v>
      </c>
      <c r="E16" s="1">
        <v>26.5</v>
      </c>
      <c r="F16" s="7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6"/>
      <c r="W16" s="1">
        <f>F16</f>
        <v>0</v>
      </c>
      <c r="X16" s="5">
        <f t="shared" si="0"/>
        <v>14.40217391304348</v>
      </c>
      <c r="Y16" s="5">
        <f t="shared" si="2"/>
        <v>0</v>
      </c>
    </row>
    <row r="17" spans="1:25" x14ac:dyDescent="0.3">
      <c r="A17" s="9">
        <v>82</v>
      </c>
      <c r="B17" t="s">
        <v>50</v>
      </c>
      <c r="C17" s="1" t="s">
        <v>37</v>
      </c>
      <c r="D17" s="1" t="s">
        <v>51</v>
      </c>
      <c r="E17" s="1">
        <v>31.5</v>
      </c>
      <c r="F17" s="2"/>
      <c r="G17" s="2"/>
      <c r="H17" s="2"/>
      <c r="I17" s="2"/>
      <c r="J17" s="2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2"/>
      <c r="V17" s="2"/>
      <c r="W17" s="1">
        <f t="shared" ref="W17:W29" si="3">SUM(K17:T17)</f>
        <v>0</v>
      </c>
      <c r="X17" s="5">
        <f t="shared" si="0"/>
        <v>17.119565217391305</v>
      </c>
      <c r="Y17" s="5">
        <f t="shared" si="2"/>
        <v>0</v>
      </c>
    </row>
    <row r="18" spans="1:25" x14ac:dyDescent="0.3">
      <c r="A18" s="9">
        <v>82</v>
      </c>
      <c r="B18" t="s">
        <v>50</v>
      </c>
      <c r="C18" s="1" t="s">
        <v>39</v>
      </c>
      <c r="D18" s="1" t="s">
        <v>52</v>
      </c>
      <c r="E18" s="1">
        <v>31.5</v>
      </c>
      <c r="F18" s="2"/>
      <c r="G18" s="2"/>
      <c r="H18" s="2"/>
      <c r="I18" s="2"/>
      <c r="J18" s="2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2"/>
      <c r="V18" s="2"/>
      <c r="W18" s="1">
        <f t="shared" si="3"/>
        <v>0</v>
      </c>
      <c r="X18" s="5">
        <f t="shared" si="0"/>
        <v>17.119565217391305</v>
      </c>
      <c r="Y18" s="5">
        <f t="shared" si="2"/>
        <v>0</v>
      </c>
    </row>
    <row r="19" spans="1:25" x14ac:dyDescent="0.3">
      <c r="A19" s="9">
        <v>82</v>
      </c>
      <c r="B19" t="s">
        <v>50</v>
      </c>
      <c r="C19" s="1" t="s">
        <v>33</v>
      </c>
      <c r="D19" s="1" t="s">
        <v>53</v>
      </c>
      <c r="E19" s="1">
        <v>31.5</v>
      </c>
      <c r="F19" s="2"/>
      <c r="G19" s="2"/>
      <c r="H19" s="2"/>
      <c r="I19" s="2"/>
      <c r="J19" s="2"/>
      <c r="K19" s="78"/>
      <c r="L19" s="78"/>
      <c r="M19" s="78"/>
      <c r="N19" s="78"/>
      <c r="O19" s="75"/>
      <c r="P19" s="75"/>
      <c r="Q19" s="75"/>
      <c r="R19" s="75"/>
      <c r="S19" s="75"/>
      <c r="T19" s="76"/>
      <c r="U19" s="2"/>
      <c r="V19" s="2"/>
      <c r="W19" s="1">
        <f t="shared" si="3"/>
        <v>0</v>
      </c>
      <c r="X19" s="5">
        <f t="shared" si="0"/>
        <v>17.119565217391305</v>
      </c>
      <c r="Y19" s="5">
        <f t="shared" si="2"/>
        <v>0</v>
      </c>
    </row>
    <row r="20" spans="1:25" x14ac:dyDescent="0.3">
      <c r="A20" s="9">
        <v>85</v>
      </c>
      <c r="B20" t="s">
        <v>54</v>
      </c>
      <c r="C20" s="1" t="s">
        <v>37</v>
      </c>
      <c r="D20" s="1" t="s">
        <v>55</v>
      </c>
      <c r="E20" s="1">
        <v>25.5</v>
      </c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1">
        <f t="shared" ref="W20:W27" si="4">F20</f>
        <v>0</v>
      </c>
      <c r="X20" s="5">
        <f t="shared" si="0"/>
        <v>13.858695652173912</v>
      </c>
      <c r="Y20" s="5">
        <f t="shared" si="2"/>
        <v>0</v>
      </c>
    </row>
    <row r="21" spans="1:25" x14ac:dyDescent="0.3">
      <c r="A21" s="9">
        <v>85</v>
      </c>
      <c r="B21" t="s">
        <v>54</v>
      </c>
      <c r="C21" s="1" t="s">
        <v>39</v>
      </c>
      <c r="D21" s="1" t="s">
        <v>56</v>
      </c>
      <c r="E21" s="1">
        <v>25.5</v>
      </c>
      <c r="F21" s="74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1">
        <f t="shared" si="4"/>
        <v>0</v>
      </c>
      <c r="X21" s="5">
        <f t="shared" si="0"/>
        <v>13.858695652173912</v>
      </c>
      <c r="Y21" s="5">
        <f t="shared" si="2"/>
        <v>0</v>
      </c>
    </row>
    <row r="22" spans="1:25" x14ac:dyDescent="0.3">
      <c r="A22" s="9">
        <v>85</v>
      </c>
      <c r="B22" t="s">
        <v>54</v>
      </c>
      <c r="C22" s="1" t="s">
        <v>33</v>
      </c>
      <c r="D22" s="1" t="s">
        <v>57</v>
      </c>
      <c r="E22" s="1">
        <v>25.5</v>
      </c>
      <c r="F22" s="74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1">
        <f t="shared" si="4"/>
        <v>0</v>
      </c>
      <c r="X22" s="5">
        <f t="shared" si="0"/>
        <v>13.858695652173912</v>
      </c>
      <c r="Y22" s="5">
        <f t="shared" si="2"/>
        <v>0</v>
      </c>
    </row>
    <row r="23" spans="1:25" x14ac:dyDescent="0.3">
      <c r="A23" s="9">
        <v>86</v>
      </c>
      <c r="B23" t="s">
        <v>59</v>
      </c>
      <c r="C23" s="1" t="s">
        <v>37</v>
      </c>
      <c r="D23" s="1" t="s">
        <v>58</v>
      </c>
      <c r="E23" s="1">
        <v>29</v>
      </c>
      <c r="F23" s="74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1">
        <f t="shared" si="4"/>
        <v>0</v>
      </c>
      <c r="X23" s="5">
        <f t="shared" si="0"/>
        <v>15.760869565217392</v>
      </c>
      <c r="Y23" s="5">
        <f t="shared" si="2"/>
        <v>0</v>
      </c>
    </row>
    <row r="24" spans="1:25" x14ac:dyDescent="0.3">
      <c r="A24" s="9">
        <v>86</v>
      </c>
      <c r="B24" t="s">
        <v>59</v>
      </c>
      <c r="C24" s="1" t="s">
        <v>39</v>
      </c>
      <c r="D24" s="1" t="s">
        <v>62</v>
      </c>
      <c r="E24" s="1">
        <v>29</v>
      </c>
      <c r="F24" s="74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  <c r="W24" s="1">
        <f t="shared" si="4"/>
        <v>0</v>
      </c>
      <c r="X24" s="5">
        <f t="shared" si="0"/>
        <v>15.760869565217392</v>
      </c>
      <c r="Y24" s="5">
        <f t="shared" si="2"/>
        <v>0</v>
      </c>
    </row>
    <row r="25" spans="1:25" x14ac:dyDescent="0.3">
      <c r="A25" s="9">
        <v>86</v>
      </c>
      <c r="B25" t="s">
        <v>59</v>
      </c>
      <c r="C25" s="1" t="s">
        <v>60</v>
      </c>
      <c r="D25" s="1" t="s">
        <v>61</v>
      </c>
      <c r="E25" s="1">
        <v>29</v>
      </c>
      <c r="F25" s="74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1">
        <f t="shared" si="4"/>
        <v>0</v>
      </c>
      <c r="X25" s="5">
        <f t="shared" si="0"/>
        <v>15.760869565217392</v>
      </c>
      <c r="Y25" s="5">
        <f t="shared" si="2"/>
        <v>0</v>
      </c>
    </row>
    <row r="26" spans="1:25" x14ac:dyDescent="0.3">
      <c r="A26" s="9">
        <v>88</v>
      </c>
      <c r="B26" t="s">
        <v>63</v>
      </c>
      <c r="C26" s="1" t="s">
        <v>64</v>
      </c>
      <c r="D26" s="1" t="s">
        <v>65</v>
      </c>
      <c r="E26" s="1">
        <v>12.5</v>
      </c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  <c r="W26" s="1">
        <f t="shared" si="4"/>
        <v>0</v>
      </c>
      <c r="X26" s="5">
        <f t="shared" si="0"/>
        <v>6.7934782608695663</v>
      </c>
      <c r="Y26" s="5">
        <f t="shared" si="2"/>
        <v>0</v>
      </c>
    </row>
    <row r="27" spans="1:25" x14ac:dyDescent="0.3">
      <c r="A27" s="9">
        <v>14</v>
      </c>
      <c r="B27" t="s">
        <v>67</v>
      </c>
      <c r="C27" s="1"/>
      <c r="D27" s="1" t="s">
        <v>66</v>
      </c>
      <c r="E27" s="1">
        <v>5.5</v>
      </c>
      <c r="F27" s="74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  <c r="W27" s="1">
        <f t="shared" si="4"/>
        <v>0</v>
      </c>
      <c r="X27" s="5">
        <f t="shared" si="0"/>
        <v>2.9891304347826089</v>
      </c>
      <c r="Y27" s="5">
        <f t="shared" si="2"/>
        <v>0</v>
      </c>
    </row>
    <row r="28" spans="1:25" x14ac:dyDescent="0.3">
      <c r="A28" s="9">
        <v>94</v>
      </c>
      <c r="B28" t="s">
        <v>68</v>
      </c>
      <c r="C28" s="1" t="s">
        <v>11</v>
      </c>
      <c r="D28" s="1" t="s">
        <v>69</v>
      </c>
      <c r="E28" s="1">
        <v>8.9</v>
      </c>
      <c r="F28" s="2"/>
      <c r="G28" s="2"/>
      <c r="H28" s="2"/>
      <c r="I28" s="2"/>
      <c r="J28" s="2"/>
      <c r="K28" s="79"/>
      <c r="L28" s="80"/>
      <c r="M28" s="80"/>
      <c r="N28" s="80"/>
      <c r="O28" s="80"/>
      <c r="P28" s="80"/>
      <c r="Q28" s="80"/>
      <c r="R28" s="80"/>
      <c r="S28" s="80"/>
      <c r="T28" s="81"/>
      <c r="U28" s="2"/>
      <c r="V28" s="2"/>
      <c r="W28" s="1">
        <f t="shared" si="3"/>
        <v>0</v>
      </c>
      <c r="X28" s="5">
        <f t="shared" si="0"/>
        <v>4.8369565217391308</v>
      </c>
      <c r="Y28" s="5">
        <f t="shared" si="2"/>
        <v>0</v>
      </c>
    </row>
    <row r="29" spans="1:25" x14ac:dyDescent="0.3">
      <c r="A29" s="9">
        <v>93</v>
      </c>
      <c r="B29" t="s">
        <v>70</v>
      </c>
      <c r="C29" s="1" t="s">
        <v>11</v>
      </c>
      <c r="D29" s="1" t="s">
        <v>71</v>
      </c>
      <c r="E29" s="1">
        <v>25.5</v>
      </c>
      <c r="F29" s="2"/>
      <c r="G29" s="2"/>
      <c r="H29" s="2"/>
      <c r="I29" s="2"/>
      <c r="J29" s="2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2"/>
      <c r="V29" s="2"/>
      <c r="W29" s="1">
        <f t="shared" si="3"/>
        <v>0</v>
      </c>
      <c r="X29" s="5">
        <f t="shared" si="0"/>
        <v>13.858695652173912</v>
      </c>
      <c r="Y29" s="5">
        <f t="shared" si="2"/>
        <v>0</v>
      </c>
    </row>
    <row r="30" spans="1:25" x14ac:dyDescent="0.3">
      <c r="A30" s="9">
        <v>114</v>
      </c>
      <c r="B30" t="s">
        <v>72</v>
      </c>
      <c r="C30" s="1" t="s">
        <v>37</v>
      </c>
      <c r="D30" s="1" t="s">
        <v>73</v>
      </c>
      <c r="E30" s="1">
        <v>31.5</v>
      </c>
      <c r="F30" s="74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  <c r="W30" s="1">
        <f t="shared" ref="W30:W39" si="5">F30</f>
        <v>0</v>
      </c>
      <c r="X30" s="5">
        <f t="shared" si="0"/>
        <v>17.119565217391305</v>
      </c>
      <c r="Y30" s="5">
        <f t="shared" si="2"/>
        <v>0</v>
      </c>
    </row>
    <row r="31" spans="1:25" x14ac:dyDescent="0.3">
      <c r="A31" s="9">
        <v>114</v>
      </c>
      <c r="B31" t="s">
        <v>72</v>
      </c>
      <c r="C31" s="1" t="s">
        <v>33</v>
      </c>
      <c r="D31" s="1" t="s">
        <v>74</v>
      </c>
      <c r="E31" s="1">
        <v>31.5</v>
      </c>
      <c r="F31" s="74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1">
        <f t="shared" si="5"/>
        <v>0</v>
      </c>
      <c r="X31" s="5">
        <f t="shared" si="0"/>
        <v>17.119565217391305</v>
      </c>
      <c r="Y31" s="5">
        <f t="shared" si="2"/>
        <v>0</v>
      </c>
    </row>
    <row r="32" spans="1:25" x14ac:dyDescent="0.3">
      <c r="A32" s="9">
        <v>90</v>
      </c>
      <c r="B32" t="s">
        <v>75</v>
      </c>
      <c r="C32" s="1" t="s">
        <v>76</v>
      </c>
      <c r="D32" s="1" t="s">
        <v>81</v>
      </c>
      <c r="E32" s="1">
        <v>29.5</v>
      </c>
      <c r="F32" s="74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  <c r="W32" s="1">
        <f t="shared" si="5"/>
        <v>0</v>
      </c>
      <c r="X32" s="5">
        <f t="shared" si="0"/>
        <v>16.032608695652172</v>
      </c>
      <c r="Y32" s="5">
        <f t="shared" si="2"/>
        <v>0</v>
      </c>
    </row>
    <row r="33" spans="1:25" x14ac:dyDescent="0.3">
      <c r="A33" s="9">
        <v>90</v>
      </c>
      <c r="B33" t="s">
        <v>75</v>
      </c>
      <c r="C33" s="1" t="s">
        <v>77</v>
      </c>
      <c r="D33" s="1" t="s">
        <v>82</v>
      </c>
      <c r="E33" s="1">
        <v>29.5</v>
      </c>
      <c r="F33" s="74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1">
        <f t="shared" si="5"/>
        <v>0</v>
      </c>
      <c r="X33" s="5">
        <f t="shared" si="0"/>
        <v>16.032608695652172</v>
      </c>
      <c r="Y33" s="5">
        <f t="shared" si="2"/>
        <v>0</v>
      </c>
    </row>
    <row r="34" spans="1:25" x14ac:dyDescent="0.3">
      <c r="A34" s="9">
        <v>90</v>
      </c>
      <c r="B34" t="s">
        <v>75</v>
      </c>
      <c r="C34" s="1" t="s">
        <v>78</v>
      </c>
      <c r="D34" s="1" t="s">
        <v>83</v>
      </c>
      <c r="E34" s="1">
        <v>29.5</v>
      </c>
      <c r="F34" s="74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  <c r="W34" s="1">
        <f t="shared" si="5"/>
        <v>0</v>
      </c>
      <c r="X34" s="5">
        <f t="shared" si="0"/>
        <v>16.032608695652172</v>
      </c>
      <c r="Y34" s="5">
        <f t="shared" si="2"/>
        <v>0</v>
      </c>
    </row>
    <row r="35" spans="1:25" x14ac:dyDescent="0.3">
      <c r="A35" s="9">
        <v>90</v>
      </c>
      <c r="B35" t="s">
        <v>75</v>
      </c>
      <c r="C35" s="1" t="s">
        <v>79</v>
      </c>
      <c r="D35" s="1" t="s">
        <v>84</v>
      </c>
      <c r="E35" s="1">
        <v>29.5</v>
      </c>
      <c r="F35" s="74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  <c r="W35" s="1">
        <f t="shared" si="5"/>
        <v>0</v>
      </c>
      <c r="X35" s="5">
        <f t="shared" si="0"/>
        <v>16.032608695652172</v>
      </c>
      <c r="Y35" s="5">
        <f t="shared" si="2"/>
        <v>0</v>
      </c>
    </row>
    <row r="36" spans="1:25" x14ac:dyDescent="0.3">
      <c r="A36" s="9">
        <v>90</v>
      </c>
      <c r="B36" t="s">
        <v>75</v>
      </c>
      <c r="C36" s="1" t="s">
        <v>80</v>
      </c>
      <c r="D36" s="1" t="s">
        <v>85</v>
      </c>
      <c r="E36" s="1">
        <v>29.5</v>
      </c>
      <c r="F36" s="74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1">
        <f t="shared" si="5"/>
        <v>0</v>
      </c>
      <c r="X36" s="5">
        <f t="shared" si="0"/>
        <v>16.032608695652172</v>
      </c>
      <c r="Y36" s="5">
        <f t="shared" si="2"/>
        <v>0</v>
      </c>
    </row>
    <row r="37" spans="1:25" x14ac:dyDescent="0.3">
      <c r="A37" s="9">
        <v>91</v>
      </c>
      <c r="B37" t="s">
        <v>86</v>
      </c>
      <c r="C37" s="1" t="s">
        <v>37</v>
      </c>
      <c r="D37" s="1" t="s">
        <v>87</v>
      </c>
      <c r="E37" s="1">
        <v>29.5</v>
      </c>
      <c r="F37" s="74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1">
        <f t="shared" si="5"/>
        <v>0</v>
      </c>
      <c r="X37" s="5">
        <f t="shared" si="0"/>
        <v>16.032608695652172</v>
      </c>
      <c r="Y37" s="5">
        <f t="shared" si="2"/>
        <v>0</v>
      </c>
    </row>
    <row r="38" spans="1:25" x14ac:dyDescent="0.3">
      <c r="A38" s="9">
        <v>91</v>
      </c>
      <c r="B38" t="s">
        <v>86</v>
      </c>
      <c r="C38" s="1" t="s">
        <v>39</v>
      </c>
      <c r="D38" s="1" t="s">
        <v>88</v>
      </c>
      <c r="E38" s="1">
        <v>29.5</v>
      </c>
      <c r="F38" s="74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  <c r="W38" s="1">
        <f t="shared" si="5"/>
        <v>0</v>
      </c>
      <c r="X38" s="5">
        <f t="shared" si="0"/>
        <v>16.032608695652172</v>
      </c>
      <c r="Y38" s="5">
        <f t="shared" si="2"/>
        <v>0</v>
      </c>
    </row>
    <row r="39" spans="1:25" x14ac:dyDescent="0.3">
      <c r="A39" s="9">
        <v>91</v>
      </c>
      <c r="B39" t="s">
        <v>86</v>
      </c>
      <c r="C39" s="1" t="s">
        <v>33</v>
      </c>
      <c r="D39" s="1" t="s">
        <v>89</v>
      </c>
      <c r="E39" s="1">
        <v>29.5</v>
      </c>
      <c r="F39" s="74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  <c r="W39" s="1">
        <f t="shared" si="5"/>
        <v>0</v>
      </c>
      <c r="X39" s="5">
        <f t="shared" si="0"/>
        <v>16.032608695652172</v>
      </c>
      <c r="Y39" s="5">
        <f t="shared" si="2"/>
        <v>0</v>
      </c>
    </row>
    <row r="40" spans="1:25" ht="15" x14ac:dyDescent="0.3">
      <c r="A40" s="77" t="s">
        <v>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x14ac:dyDescent="0.3">
      <c r="A41" s="10">
        <v>103</v>
      </c>
      <c r="B41" t="s">
        <v>31</v>
      </c>
      <c r="C41" s="1" t="s">
        <v>29</v>
      </c>
      <c r="D41" s="1" t="s">
        <v>30</v>
      </c>
      <c r="E41" s="1">
        <v>14.5</v>
      </c>
      <c r="F41" s="2"/>
      <c r="G41" s="2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">
        <f>SUM(I41:T41)</f>
        <v>0</v>
      </c>
      <c r="X41" s="5">
        <f t="shared" ref="X41:X79" si="6">((E41/1.196)*(100-$X$3))/100</f>
        <v>7.8804347826086962</v>
      </c>
      <c r="Y41" s="5">
        <f>X41*W41</f>
        <v>0</v>
      </c>
    </row>
    <row r="42" spans="1:25" x14ac:dyDescent="0.3">
      <c r="A42" s="9">
        <v>81</v>
      </c>
      <c r="B42" t="s">
        <v>32</v>
      </c>
      <c r="C42" s="1" t="s">
        <v>33</v>
      </c>
      <c r="D42" s="1" t="s">
        <v>34</v>
      </c>
      <c r="E42" s="1">
        <v>45</v>
      </c>
      <c r="F42" s="2"/>
      <c r="G42" s="2"/>
      <c r="H42" s="2"/>
      <c r="I42" s="2"/>
      <c r="J42" s="2"/>
      <c r="K42" s="74"/>
      <c r="L42" s="75"/>
      <c r="M42" s="75"/>
      <c r="N42" s="75"/>
      <c r="O42" s="75"/>
      <c r="P42" s="76"/>
      <c r="Q42" s="74"/>
      <c r="R42" s="75"/>
      <c r="S42" s="75"/>
      <c r="T42" s="76"/>
      <c r="U42" s="2"/>
      <c r="V42" s="2"/>
      <c r="W42" s="1">
        <f t="shared" ref="W42:W44" si="7">SUM(K42:T42)</f>
        <v>0</v>
      </c>
      <c r="X42" s="5">
        <f t="shared" si="6"/>
        <v>24.456521739130441</v>
      </c>
      <c r="Y42" s="5">
        <f t="shared" ref="Y42:Y79" si="8">X42*W42</f>
        <v>0</v>
      </c>
    </row>
    <row r="43" spans="1:25" x14ac:dyDescent="0.3">
      <c r="A43" s="9">
        <v>81</v>
      </c>
      <c r="B43" t="s">
        <v>32</v>
      </c>
      <c r="C43" s="1" t="s">
        <v>6</v>
      </c>
      <c r="D43" s="1" t="s">
        <v>26</v>
      </c>
      <c r="E43" s="1">
        <v>45</v>
      </c>
      <c r="F43" s="2"/>
      <c r="G43" s="2"/>
      <c r="H43" s="2"/>
      <c r="I43" s="2"/>
      <c r="J43" s="2"/>
      <c r="K43" s="74"/>
      <c r="L43" s="75"/>
      <c r="M43" s="75"/>
      <c r="N43" s="75"/>
      <c r="O43" s="75"/>
      <c r="P43" s="76"/>
      <c r="Q43" s="74"/>
      <c r="R43" s="75"/>
      <c r="S43" s="75"/>
      <c r="T43" s="76"/>
      <c r="U43" s="2"/>
      <c r="V43" s="2"/>
      <c r="W43" s="1">
        <f t="shared" si="7"/>
        <v>0</v>
      </c>
      <c r="X43" s="5">
        <f t="shared" si="6"/>
        <v>24.456521739130441</v>
      </c>
      <c r="Y43" s="5">
        <f t="shared" si="8"/>
        <v>0</v>
      </c>
    </row>
    <row r="44" spans="1:25" x14ac:dyDescent="0.3">
      <c r="A44" s="9">
        <v>81</v>
      </c>
      <c r="B44" t="s">
        <v>32</v>
      </c>
      <c r="C44" s="1" t="s">
        <v>10</v>
      </c>
      <c r="D44" s="1" t="s">
        <v>35</v>
      </c>
      <c r="E44" s="1">
        <v>45</v>
      </c>
      <c r="F44" s="2"/>
      <c r="G44" s="2"/>
      <c r="H44" s="2"/>
      <c r="I44" s="2"/>
      <c r="J44" s="2"/>
      <c r="K44" s="74"/>
      <c r="L44" s="75"/>
      <c r="M44" s="75"/>
      <c r="N44" s="75"/>
      <c r="O44" s="75"/>
      <c r="P44" s="76"/>
      <c r="Q44" s="74"/>
      <c r="R44" s="75"/>
      <c r="S44" s="75"/>
      <c r="T44" s="76"/>
      <c r="U44" s="2"/>
      <c r="V44" s="2"/>
      <c r="W44" s="1">
        <f t="shared" si="7"/>
        <v>0</v>
      </c>
      <c r="X44" s="5">
        <f t="shared" si="6"/>
        <v>24.456521739130441</v>
      </c>
      <c r="Y44" s="5">
        <f t="shared" si="8"/>
        <v>0</v>
      </c>
    </row>
    <row r="45" spans="1:25" x14ac:dyDescent="0.3">
      <c r="A45" s="9">
        <v>89</v>
      </c>
      <c r="B45" t="s">
        <v>42</v>
      </c>
      <c r="C45" s="1" t="s">
        <v>11</v>
      </c>
      <c r="D45" s="1" t="s">
        <v>44</v>
      </c>
      <c r="E45" s="1">
        <v>8.5</v>
      </c>
      <c r="F45" s="74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  <c r="W45" s="1">
        <f>F45</f>
        <v>0</v>
      </c>
      <c r="X45" s="5">
        <f t="shared" si="6"/>
        <v>4.6195652173913047</v>
      </c>
      <c r="Y45" s="5">
        <f t="shared" si="8"/>
        <v>0</v>
      </c>
    </row>
    <row r="46" spans="1:25" x14ac:dyDescent="0.3">
      <c r="A46" s="9">
        <v>89</v>
      </c>
      <c r="B46" t="s">
        <v>42</v>
      </c>
      <c r="C46" s="1" t="s">
        <v>43</v>
      </c>
      <c r="D46" s="1" t="s">
        <v>45</v>
      </c>
      <c r="E46" s="1">
        <v>8.5</v>
      </c>
      <c r="F46" s="74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  <c r="W46" s="1">
        <f>F46</f>
        <v>0</v>
      </c>
      <c r="X46" s="5">
        <f t="shared" si="6"/>
        <v>4.6195652173913047</v>
      </c>
      <c r="Y46" s="5">
        <f t="shared" si="8"/>
        <v>0</v>
      </c>
    </row>
    <row r="47" spans="1:25" x14ac:dyDescent="0.3">
      <c r="A47" s="9">
        <v>92</v>
      </c>
      <c r="B47" t="s">
        <v>46</v>
      </c>
      <c r="C47" s="1" t="s">
        <v>37</v>
      </c>
      <c r="D47" s="1" t="s">
        <v>47</v>
      </c>
      <c r="E47" s="1">
        <v>26.5</v>
      </c>
      <c r="F47" s="74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  <c r="W47" s="1">
        <f>F47</f>
        <v>0</v>
      </c>
      <c r="X47" s="5">
        <f t="shared" si="6"/>
        <v>14.40217391304348</v>
      </c>
      <c r="Y47" s="5">
        <f t="shared" si="8"/>
        <v>0</v>
      </c>
    </row>
    <row r="48" spans="1:25" x14ac:dyDescent="0.3">
      <c r="A48" s="9">
        <v>92</v>
      </c>
      <c r="B48" t="s">
        <v>46</v>
      </c>
      <c r="C48" s="1" t="s">
        <v>39</v>
      </c>
      <c r="D48" s="1" t="s">
        <v>48</v>
      </c>
      <c r="E48" s="1">
        <v>26.5</v>
      </c>
      <c r="F48" s="74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  <c r="W48" s="1">
        <f>F48</f>
        <v>0</v>
      </c>
      <c r="X48" s="5">
        <f t="shared" si="6"/>
        <v>14.40217391304348</v>
      </c>
      <c r="Y48" s="5">
        <f t="shared" si="8"/>
        <v>0</v>
      </c>
    </row>
    <row r="49" spans="1:25" x14ac:dyDescent="0.3">
      <c r="A49" s="9">
        <v>92</v>
      </c>
      <c r="B49" t="s">
        <v>46</v>
      </c>
      <c r="C49" s="1" t="s">
        <v>33</v>
      </c>
      <c r="D49" s="1" t="s">
        <v>49</v>
      </c>
      <c r="E49" s="1">
        <v>26.5</v>
      </c>
      <c r="F49" s="74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  <c r="W49" s="1">
        <f>F49</f>
        <v>0</v>
      </c>
      <c r="X49" s="5">
        <f t="shared" si="6"/>
        <v>14.40217391304348</v>
      </c>
      <c r="Y49" s="5">
        <f t="shared" si="8"/>
        <v>0</v>
      </c>
    </row>
    <row r="50" spans="1:25" x14ac:dyDescent="0.3">
      <c r="A50" s="9">
        <v>82</v>
      </c>
      <c r="B50" t="s">
        <v>50</v>
      </c>
      <c r="C50" s="1" t="s">
        <v>37</v>
      </c>
      <c r="D50" s="1" t="s">
        <v>51</v>
      </c>
      <c r="E50" s="1">
        <v>31.5</v>
      </c>
      <c r="F50" s="2"/>
      <c r="G50" s="2"/>
      <c r="H50" s="2"/>
      <c r="I50" s="2"/>
      <c r="J50" s="2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2"/>
      <c r="V50" s="2"/>
      <c r="W50" s="1">
        <f t="shared" ref="W50:W52" si="9">SUM(K50:T50)</f>
        <v>0</v>
      </c>
      <c r="X50" s="5">
        <f t="shared" si="6"/>
        <v>17.119565217391305</v>
      </c>
      <c r="Y50" s="5">
        <f t="shared" si="8"/>
        <v>0</v>
      </c>
    </row>
    <row r="51" spans="1:25" x14ac:dyDescent="0.3">
      <c r="A51" s="9">
        <v>82</v>
      </c>
      <c r="B51" t="s">
        <v>50</v>
      </c>
      <c r="C51" s="1" t="s">
        <v>39</v>
      </c>
      <c r="D51" s="1" t="s">
        <v>52</v>
      </c>
      <c r="E51" s="1">
        <v>31.5</v>
      </c>
      <c r="F51" s="2"/>
      <c r="G51" s="2"/>
      <c r="H51" s="2"/>
      <c r="I51" s="2"/>
      <c r="J51" s="2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2"/>
      <c r="V51" s="2"/>
      <c r="W51" s="1">
        <f t="shared" si="9"/>
        <v>0</v>
      </c>
      <c r="X51" s="5">
        <f t="shared" si="6"/>
        <v>17.119565217391305</v>
      </c>
      <c r="Y51" s="5">
        <f t="shared" si="8"/>
        <v>0</v>
      </c>
    </row>
    <row r="52" spans="1:25" x14ac:dyDescent="0.3">
      <c r="A52" s="9">
        <v>82</v>
      </c>
      <c r="B52" t="s">
        <v>50</v>
      </c>
      <c r="C52" s="1" t="s">
        <v>33</v>
      </c>
      <c r="D52" s="1" t="s">
        <v>53</v>
      </c>
      <c r="E52" s="1">
        <v>31.5</v>
      </c>
      <c r="F52" s="2"/>
      <c r="G52" s="2"/>
      <c r="H52" s="2"/>
      <c r="I52" s="2"/>
      <c r="J52" s="2"/>
      <c r="K52" s="78"/>
      <c r="L52" s="78"/>
      <c r="M52" s="78"/>
      <c r="N52" s="78"/>
      <c r="O52" s="75"/>
      <c r="P52" s="75"/>
      <c r="Q52" s="75"/>
      <c r="R52" s="75"/>
      <c r="S52" s="75"/>
      <c r="T52" s="76"/>
      <c r="U52" s="2"/>
      <c r="V52" s="2"/>
      <c r="W52" s="1">
        <f t="shared" si="9"/>
        <v>0</v>
      </c>
      <c r="X52" s="5">
        <f t="shared" si="6"/>
        <v>17.119565217391305</v>
      </c>
      <c r="Y52" s="5">
        <f t="shared" si="8"/>
        <v>0</v>
      </c>
    </row>
    <row r="53" spans="1:25" x14ac:dyDescent="0.3">
      <c r="A53" s="9">
        <v>14</v>
      </c>
      <c r="B53" t="s">
        <v>67</v>
      </c>
      <c r="C53" s="1"/>
      <c r="D53" s="1" t="s">
        <v>66</v>
      </c>
      <c r="E53" s="1">
        <v>5.5</v>
      </c>
      <c r="F53" s="74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  <c r="W53" s="1">
        <f t="shared" ref="W53:W65" si="10">F53</f>
        <v>0</v>
      </c>
      <c r="X53" s="5">
        <f t="shared" si="6"/>
        <v>2.9891304347826089</v>
      </c>
      <c r="Y53" s="5">
        <f t="shared" si="8"/>
        <v>0</v>
      </c>
    </row>
    <row r="54" spans="1:25" x14ac:dyDescent="0.3">
      <c r="A54" s="9">
        <v>34</v>
      </c>
      <c r="B54" t="s">
        <v>90</v>
      </c>
      <c r="C54" s="1" t="s">
        <v>11</v>
      </c>
      <c r="D54" s="1" t="s">
        <v>91</v>
      </c>
      <c r="E54" s="1">
        <v>24.9</v>
      </c>
      <c r="F54" s="74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  <c r="W54" s="1">
        <f t="shared" si="10"/>
        <v>0</v>
      </c>
      <c r="X54" s="5">
        <f t="shared" si="6"/>
        <v>13.532608695652172</v>
      </c>
      <c r="Y54" s="5">
        <f t="shared" si="8"/>
        <v>0</v>
      </c>
    </row>
    <row r="55" spans="1:25" x14ac:dyDescent="0.3">
      <c r="A55" s="9">
        <v>48</v>
      </c>
      <c r="B55" t="s">
        <v>92</v>
      </c>
      <c r="C55" s="1" t="s">
        <v>29</v>
      </c>
      <c r="D55" s="1" t="s">
        <v>93</v>
      </c>
      <c r="E55" s="1">
        <v>21.9</v>
      </c>
      <c r="F55" s="74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  <c r="W55" s="1">
        <f t="shared" si="10"/>
        <v>0</v>
      </c>
      <c r="X55" s="5">
        <f t="shared" si="6"/>
        <v>11.90217391304348</v>
      </c>
      <c r="Y55" s="5">
        <f t="shared" si="8"/>
        <v>0</v>
      </c>
    </row>
    <row r="56" spans="1:25" x14ac:dyDescent="0.3">
      <c r="A56" s="9">
        <v>48</v>
      </c>
      <c r="B56" t="s">
        <v>92</v>
      </c>
      <c r="C56" s="1" t="s">
        <v>11</v>
      </c>
      <c r="D56" s="1" t="s">
        <v>94</v>
      </c>
      <c r="E56" s="1">
        <v>21.9</v>
      </c>
      <c r="F56" s="74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  <c r="W56" s="1">
        <f t="shared" si="10"/>
        <v>0</v>
      </c>
      <c r="X56" s="5">
        <f t="shared" si="6"/>
        <v>11.90217391304348</v>
      </c>
      <c r="Y56" s="5">
        <f t="shared" si="8"/>
        <v>0</v>
      </c>
    </row>
    <row r="57" spans="1:25" x14ac:dyDescent="0.3">
      <c r="A57" s="9">
        <v>37</v>
      </c>
      <c r="B57" t="s">
        <v>95</v>
      </c>
      <c r="C57" s="1" t="s">
        <v>11</v>
      </c>
      <c r="D57" s="1" t="s">
        <v>96</v>
      </c>
      <c r="E57" s="1">
        <v>9.9</v>
      </c>
      <c r="F57" s="74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  <c r="W57" s="1">
        <f t="shared" si="10"/>
        <v>0</v>
      </c>
      <c r="X57" s="5">
        <f t="shared" si="6"/>
        <v>5.3804347826086962</v>
      </c>
      <c r="Y57" s="5">
        <f t="shared" si="8"/>
        <v>0</v>
      </c>
    </row>
    <row r="58" spans="1:25" x14ac:dyDescent="0.3">
      <c r="A58" s="9">
        <v>37</v>
      </c>
      <c r="B58" t="s">
        <v>95</v>
      </c>
      <c r="C58" s="1" t="s">
        <v>43</v>
      </c>
      <c r="D58" s="1" t="s">
        <v>97</v>
      </c>
      <c r="E58" s="1">
        <v>9.9</v>
      </c>
      <c r="F58" s="74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  <c r="W58" s="1">
        <f t="shared" si="10"/>
        <v>0</v>
      </c>
      <c r="X58" s="5">
        <f t="shared" si="6"/>
        <v>5.3804347826086962</v>
      </c>
      <c r="Y58" s="5">
        <f t="shared" si="8"/>
        <v>0</v>
      </c>
    </row>
    <row r="59" spans="1:25" x14ac:dyDescent="0.3">
      <c r="A59" s="9">
        <v>113</v>
      </c>
      <c r="B59" t="s">
        <v>98</v>
      </c>
      <c r="C59" s="1" t="s">
        <v>11</v>
      </c>
      <c r="D59" s="1" t="s">
        <v>103</v>
      </c>
      <c r="E59" s="1">
        <v>7.5</v>
      </c>
      <c r="F59" s="74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  <c r="W59" s="1">
        <f t="shared" si="10"/>
        <v>0</v>
      </c>
      <c r="X59" s="5">
        <f t="shared" si="6"/>
        <v>4.0760869565217392</v>
      </c>
      <c r="Y59" s="5">
        <f t="shared" si="8"/>
        <v>0</v>
      </c>
    </row>
    <row r="60" spans="1:25" x14ac:dyDescent="0.3">
      <c r="A60" s="9">
        <v>113</v>
      </c>
      <c r="B60" t="s">
        <v>98</v>
      </c>
      <c r="C60" s="1" t="s">
        <v>99</v>
      </c>
      <c r="D60" s="1" t="s">
        <v>104</v>
      </c>
      <c r="E60" s="1">
        <v>7.5</v>
      </c>
      <c r="F60" s="74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  <c r="W60" s="1">
        <f t="shared" si="10"/>
        <v>0</v>
      </c>
      <c r="X60" s="5">
        <f t="shared" si="6"/>
        <v>4.0760869565217392</v>
      </c>
      <c r="Y60" s="5">
        <f t="shared" si="8"/>
        <v>0</v>
      </c>
    </row>
    <row r="61" spans="1:25" x14ac:dyDescent="0.3">
      <c r="A61" s="9">
        <v>113</v>
      </c>
      <c r="B61" t="s">
        <v>98</v>
      </c>
      <c r="C61" s="1" t="s">
        <v>100</v>
      </c>
      <c r="D61" s="1" t="s">
        <v>105</v>
      </c>
      <c r="E61" s="1">
        <v>7.5</v>
      </c>
      <c r="F61" s="74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  <c r="W61" s="1">
        <f t="shared" si="10"/>
        <v>0</v>
      </c>
      <c r="X61" s="5">
        <f t="shared" si="6"/>
        <v>4.0760869565217392</v>
      </c>
      <c r="Y61" s="5">
        <f t="shared" si="8"/>
        <v>0</v>
      </c>
    </row>
    <row r="62" spans="1:25" x14ac:dyDescent="0.3">
      <c r="A62" s="9">
        <v>113</v>
      </c>
      <c r="B62" t="s">
        <v>98</v>
      </c>
      <c r="C62" s="1" t="s">
        <v>101</v>
      </c>
      <c r="D62" s="1" t="s">
        <v>106</v>
      </c>
      <c r="E62" s="1">
        <v>7.5</v>
      </c>
      <c r="F62" s="74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  <c r="W62" s="1">
        <f t="shared" si="10"/>
        <v>0</v>
      </c>
      <c r="X62" s="5">
        <f t="shared" si="6"/>
        <v>4.0760869565217392</v>
      </c>
      <c r="Y62" s="5">
        <f t="shared" si="8"/>
        <v>0</v>
      </c>
    </row>
    <row r="63" spans="1:25" x14ac:dyDescent="0.3">
      <c r="A63" s="9">
        <v>113</v>
      </c>
      <c r="B63" t="s">
        <v>98</v>
      </c>
      <c r="C63" s="1" t="s">
        <v>102</v>
      </c>
      <c r="D63" s="1" t="s">
        <v>107</v>
      </c>
      <c r="E63" s="1">
        <v>7.5</v>
      </c>
      <c r="F63" s="74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  <c r="W63" s="1">
        <f t="shared" si="10"/>
        <v>0</v>
      </c>
      <c r="X63" s="5">
        <f t="shared" si="6"/>
        <v>4.0760869565217392</v>
      </c>
      <c r="Y63" s="5">
        <f t="shared" si="8"/>
        <v>0</v>
      </c>
    </row>
    <row r="64" spans="1:25" x14ac:dyDescent="0.3">
      <c r="A64" s="9">
        <v>113</v>
      </c>
      <c r="B64" t="s">
        <v>98</v>
      </c>
      <c r="C64" s="1" t="s">
        <v>43</v>
      </c>
      <c r="D64" s="1" t="s">
        <v>108</v>
      </c>
      <c r="E64" s="1">
        <v>7.5</v>
      </c>
      <c r="F64" s="74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  <c r="W64" s="1">
        <f t="shared" si="10"/>
        <v>0</v>
      </c>
      <c r="X64" s="5">
        <f t="shared" si="6"/>
        <v>4.0760869565217392</v>
      </c>
      <c r="Y64" s="5">
        <f t="shared" si="8"/>
        <v>0</v>
      </c>
    </row>
    <row r="65" spans="1:25" x14ac:dyDescent="0.3">
      <c r="A65" s="9">
        <v>113</v>
      </c>
      <c r="B65" t="s">
        <v>98</v>
      </c>
      <c r="C65" s="1" t="s">
        <v>29</v>
      </c>
      <c r="D65" s="1" t="s">
        <v>109</v>
      </c>
      <c r="E65" s="1">
        <v>7.5</v>
      </c>
      <c r="F65" s="74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  <c r="W65" s="1">
        <f t="shared" si="10"/>
        <v>0</v>
      </c>
      <c r="X65" s="5">
        <f t="shared" si="6"/>
        <v>4.0760869565217392</v>
      </c>
      <c r="Y65" s="5">
        <f t="shared" si="8"/>
        <v>0</v>
      </c>
    </row>
    <row r="66" spans="1:25" x14ac:dyDescent="0.3">
      <c r="A66" s="9">
        <v>111</v>
      </c>
      <c r="B66" t="s">
        <v>110</v>
      </c>
      <c r="C66" s="1" t="s">
        <v>11</v>
      </c>
      <c r="D66" s="1" t="s">
        <v>111</v>
      </c>
      <c r="E66" s="1">
        <v>17.5</v>
      </c>
      <c r="F66" s="74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  <c r="W66" s="1">
        <f t="shared" ref="W66:W73" si="11">F66</f>
        <v>0</v>
      </c>
      <c r="X66" s="5">
        <f t="shared" si="6"/>
        <v>9.5108695652173907</v>
      </c>
      <c r="Y66" s="5">
        <f t="shared" si="8"/>
        <v>0</v>
      </c>
    </row>
    <row r="67" spans="1:25" x14ac:dyDescent="0.3">
      <c r="A67" s="9">
        <v>110</v>
      </c>
      <c r="B67" t="s">
        <v>112</v>
      </c>
      <c r="C67" s="1" t="s">
        <v>11</v>
      </c>
      <c r="D67" s="1" t="s">
        <v>113</v>
      </c>
      <c r="E67" s="1">
        <v>12.5</v>
      </c>
      <c r="F67" s="74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  <c r="W67" s="1">
        <f t="shared" si="11"/>
        <v>0</v>
      </c>
      <c r="X67" s="5">
        <f t="shared" si="6"/>
        <v>6.7934782608695663</v>
      </c>
      <c r="Y67" s="5">
        <f t="shared" si="8"/>
        <v>0</v>
      </c>
    </row>
    <row r="68" spans="1:25" x14ac:dyDescent="0.3">
      <c r="A68" s="9">
        <v>110</v>
      </c>
      <c r="B68" t="s">
        <v>112</v>
      </c>
      <c r="C68" s="1" t="s">
        <v>99</v>
      </c>
      <c r="D68" s="1" t="s">
        <v>114</v>
      </c>
      <c r="E68" s="1">
        <v>12.5</v>
      </c>
      <c r="F68" s="74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  <c r="W68" s="1">
        <f t="shared" si="11"/>
        <v>0</v>
      </c>
      <c r="X68" s="5">
        <f t="shared" si="6"/>
        <v>6.7934782608695663</v>
      </c>
      <c r="Y68" s="5">
        <f t="shared" si="8"/>
        <v>0</v>
      </c>
    </row>
    <row r="69" spans="1:25" x14ac:dyDescent="0.3">
      <c r="A69" s="9">
        <v>110</v>
      </c>
      <c r="B69" t="s">
        <v>112</v>
      </c>
      <c r="C69" s="1" t="s">
        <v>100</v>
      </c>
      <c r="D69" s="1" t="s">
        <v>115</v>
      </c>
      <c r="E69" s="1">
        <v>12.5</v>
      </c>
      <c r="F69" s="74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  <c r="W69" s="1">
        <f t="shared" si="11"/>
        <v>0</v>
      </c>
      <c r="X69" s="5">
        <f t="shared" si="6"/>
        <v>6.7934782608695663</v>
      </c>
      <c r="Y69" s="5">
        <f t="shared" si="8"/>
        <v>0</v>
      </c>
    </row>
    <row r="70" spans="1:25" x14ac:dyDescent="0.3">
      <c r="A70" s="9">
        <v>110</v>
      </c>
      <c r="B70" t="s">
        <v>112</v>
      </c>
      <c r="C70" s="1" t="s">
        <v>101</v>
      </c>
      <c r="D70" s="1" t="s">
        <v>116</v>
      </c>
      <c r="E70" s="1">
        <v>12.5</v>
      </c>
      <c r="F70" s="74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  <c r="W70" s="1">
        <f t="shared" si="11"/>
        <v>0</v>
      </c>
      <c r="X70" s="5">
        <f t="shared" si="6"/>
        <v>6.7934782608695663</v>
      </c>
      <c r="Y70" s="5">
        <f t="shared" si="8"/>
        <v>0</v>
      </c>
    </row>
    <row r="71" spans="1:25" x14ac:dyDescent="0.3">
      <c r="A71" s="9">
        <v>110</v>
      </c>
      <c r="B71" t="s">
        <v>112</v>
      </c>
      <c r="C71" s="1" t="s">
        <v>102</v>
      </c>
      <c r="D71" s="1" t="s">
        <v>117</v>
      </c>
      <c r="E71" s="1">
        <v>12.5</v>
      </c>
      <c r="F71" s="74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  <c r="W71" s="1">
        <f t="shared" si="11"/>
        <v>0</v>
      </c>
      <c r="X71" s="5">
        <f t="shared" si="6"/>
        <v>6.7934782608695663</v>
      </c>
      <c r="Y71" s="5">
        <f t="shared" si="8"/>
        <v>0</v>
      </c>
    </row>
    <row r="72" spans="1:25" x14ac:dyDescent="0.3">
      <c r="A72" s="9">
        <v>110</v>
      </c>
      <c r="B72" t="s">
        <v>112</v>
      </c>
      <c r="C72" s="1" t="s">
        <v>43</v>
      </c>
      <c r="D72" s="1" t="s">
        <v>118</v>
      </c>
      <c r="E72" s="1">
        <v>12.5</v>
      </c>
      <c r="F72" s="74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  <c r="W72" s="1">
        <f t="shared" si="11"/>
        <v>0</v>
      </c>
      <c r="X72" s="5">
        <f t="shared" si="6"/>
        <v>6.7934782608695663</v>
      </c>
      <c r="Y72" s="5">
        <f t="shared" si="8"/>
        <v>0</v>
      </c>
    </row>
    <row r="73" spans="1:25" x14ac:dyDescent="0.3">
      <c r="A73" s="9">
        <v>110</v>
      </c>
      <c r="B73" t="s">
        <v>112</v>
      </c>
      <c r="C73" s="1" t="s">
        <v>29</v>
      </c>
      <c r="D73" s="1" t="s">
        <v>119</v>
      </c>
      <c r="E73" s="1">
        <v>12.5</v>
      </c>
      <c r="F73" s="74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  <c r="W73" s="1">
        <f t="shared" si="11"/>
        <v>0</v>
      </c>
      <c r="X73" s="5">
        <f t="shared" si="6"/>
        <v>6.7934782608695663</v>
      </c>
      <c r="Y73" s="5">
        <f t="shared" si="8"/>
        <v>0</v>
      </c>
    </row>
    <row r="74" spans="1:25" x14ac:dyDescent="0.3">
      <c r="A74" s="9">
        <v>90</v>
      </c>
      <c r="B74" t="s">
        <v>120</v>
      </c>
      <c r="C74" s="1" t="s">
        <v>76</v>
      </c>
      <c r="D74" s="1" t="s">
        <v>81</v>
      </c>
      <c r="E74" s="1">
        <v>29.5</v>
      </c>
      <c r="F74" s="74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  <c r="W74" s="1">
        <f t="shared" ref="W74:W80" si="12">F74</f>
        <v>0</v>
      </c>
      <c r="X74" s="5">
        <f t="shared" si="6"/>
        <v>16.032608695652172</v>
      </c>
      <c r="Y74" s="5">
        <f t="shared" si="8"/>
        <v>0</v>
      </c>
    </row>
    <row r="75" spans="1:25" x14ac:dyDescent="0.3">
      <c r="A75" s="9">
        <v>90</v>
      </c>
      <c r="B75" t="s">
        <v>120</v>
      </c>
      <c r="C75" s="1" t="s">
        <v>77</v>
      </c>
      <c r="D75" s="1" t="s">
        <v>82</v>
      </c>
      <c r="E75" s="1">
        <v>29.5</v>
      </c>
      <c r="F75" s="74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  <c r="W75" s="1">
        <f t="shared" si="12"/>
        <v>0</v>
      </c>
      <c r="X75" s="5">
        <f t="shared" si="6"/>
        <v>16.032608695652172</v>
      </c>
      <c r="Y75" s="5">
        <f t="shared" si="8"/>
        <v>0</v>
      </c>
    </row>
    <row r="76" spans="1:25" x14ac:dyDescent="0.3">
      <c r="A76" s="9">
        <v>90</v>
      </c>
      <c r="B76" t="s">
        <v>120</v>
      </c>
      <c r="C76" s="1" t="s">
        <v>78</v>
      </c>
      <c r="D76" s="1" t="s">
        <v>83</v>
      </c>
      <c r="E76" s="1">
        <v>29.5</v>
      </c>
      <c r="F76" s="74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  <c r="W76" s="1">
        <f t="shared" si="12"/>
        <v>0</v>
      </c>
      <c r="X76" s="5">
        <f t="shared" si="6"/>
        <v>16.032608695652172</v>
      </c>
      <c r="Y76" s="5">
        <f t="shared" si="8"/>
        <v>0</v>
      </c>
    </row>
    <row r="77" spans="1:25" x14ac:dyDescent="0.3">
      <c r="A77" s="9">
        <v>90</v>
      </c>
      <c r="B77" t="s">
        <v>120</v>
      </c>
      <c r="C77" s="1" t="s">
        <v>79</v>
      </c>
      <c r="D77" s="1" t="s">
        <v>84</v>
      </c>
      <c r="E77" s="1">
        <v>29.5</v>
      </c>
      <c r="F77" s="74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  <c r="W77" s="1">
        <f t="shared" si="12"/>
        <v>0</v>
      </c>
      <c r="X77" s="5">
        <f t="shared" si="6"/>
        <v>16.032608695652172</v>
      </c>
      <c r="Y77" s="5">
        <f t="shared" si="8"/>
        <v>0</v>
      </c>
    </row>
    <row r="78" spans="1:25" x14ac:dyDescent="0.3">
      <c r="A78" s="9">
        <v>90</v>
      </c>
      <c r="B78" t="s">
        <v>120</v>
      </c>
      <c r="C78" s="1" t="s">
        <v>80</v>
      </c>
      <c r="D78" s="1" t="s">
        <v>85</v>
      </c>
      <c r="E78" s="1">
        <v>29.5</v>
      </c>
      <c r="F78" s="74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  <c r="W78" s="1">
        <f t="shared" si="12"/>
        <v>0</v>
      </c>
      <c r="X78" s="5">
        <f t="shared" si="6"/>
        <v>16.032608695652172</v>
      </c>
      <c r="Y78" s="5">
        <f t="shared" si="8"/>
        <v>0</v>
      </c>
    </row>
    <row r="79" spans="1:25" x14ac:dyDescent="0.3">
      <c r="A79" s="9">
        <v>116</v>
      </c>
      <c r="B79" t="s">
        <v>86</v>
      </c>
      <c r="C79" s="1" t="s">
        <v>121</v>
      </c>
      <c r="D79" s="1" t="s">
        <v>122</v>
      </c>
      <c r="E79" s="1">
        <v>21.9</v>
      </c>
      <c r="F79" s="74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  <c r="W79" s="1">
        <f t="shared" si="12"/>
        <v>0</v>
      </c>
      <c r="X79" s="5">
        <f t="shared" si="6"/>
        <v>11.90217391304348</v>
      </c>
      <c r="Y79" s="5">
        <f t="shared" si="8"/>
        <v>0</v>
      </c>
    </row>
    <row r="80" spans="1:25" x14ac:dyDescent="0.3">
      <c r="A80" s="9">
        <v>116</v>
      </c>
      <c r="B80" t="s">
        <v>86</v>
      </c>
      <c r="C80" s="1" t="s">
        <v>33</v>
      </c>
      <c r="D80" s="1" t="s">
        <v>123</v>
      </c>
      <c r="E80" s="1">
        <v>21.9</v>
      </c>
      <c r="F80" s="74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  <c r="W80" s="1">
        <f t="shared" si="12"/>
        <v>0</v>
      </c>
      <c r="X80" s="5">
        <f t="shared" si="0"/>
        <v>11.90217391304348</v>
      </c>
      <c r="Y80" s="5">
        <f t="shared" si="2"/>
        <v>0</v>
      </c>
    </row>
    <row r="81" spans="1:51" ht="15" x14ac:dyDescent="0.3">
      <c r="A81" s="77" t="s">
        <v>8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1:51" x14ac:dyDescent="0.3">
      <c r="A82" s="10">
        <v>103</v>
      </c>
      <c r="B82" t="s">
        <v>31</v>
      </c>
      <c r="C82" s="1" t="s">
        <v>29</v>
      </c>
      <c r="D82" s="1" t="s">
        <v>30</v>
      </c>
      <c r="E82" s="1">
        <v>14.5</v>
      </c>
      <c r="F82" s="2"/>
      <c r="G82" s="2"/>
      <c r="H82" s="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1">
        <f>SUM(I82:T82)</f>
        <v>0</v>
      </c>
      <c r="X82" s="5">
        <f t="shared" ref="X82:X89" si="13">((E82/1.196)*(100-$X$3))/100</f>
        <v>7.8804347826086962</v>
      </c>
      <c r="Y82" s="5">
        <f>X82*W82</f>
        <v>0</v>
      </c>
    </row>
    <row r="83" spans="1:51" x14ac:dyDescent="0.3">
      <c r="A83" s="9">
        <v>14</v>
      </c>
      <c r="B83" t="s">
        <v>67</v>
      </c>
      <c r="C83" s="1"/>
      <c r="D83" s="1" t="s">
        <v>66</v>
      </c>
      <c r="E83" s="1">
        <v>5.5</v>
      </c>
      <c r="F83" s="74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  <c r="W83" s="1">
        <f>F83</f>
        <v>0</v>
      </c>
      <c r="X83" s="5">
        <f t="shared" si="13"/>
        <v>2.9891304347826089</v>
      </c>
      <c r="Y83" s="5">
        <f>X83*W83</f>
        <v>0</v>
      </c>
    </row>
    <row r="84" spans="1:51" x14ac:dyDescent="0.3">
      <c r="A84" s="9">
        <v>34</v>
      </c>
      <c r="B84" t="s">
        <v>90</v>
      </c>
      <c r="C84" s="1" t="s">
        <v>11</v>
      </c>
      <c r="D84" s="1" t="s">
        <v>91</v>
      </c>
      <c r="E84" s="1">
        <v>24.9</v>
      </c>
      <c r="F84" s="74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6"/>
      <c r="W84" s="1">
        <f t="shared" ref="W84:W88" si="14">F84</f>
        <v>0</v>
      </c>
      <c r="X84" s="5">
        <f t="shared" ref="X84:X88" si="15">((E84/1.196)*(100-$X$3))/100</f>
        <v>13.532608695652172</v>
      </c>
      <c r="Y84" s="5">
        <f t="shared" ref="Y84:Y88" si="16">X84*W84</f>
        <v>0</v>
      </c>
    </row>
    <row r="85" spans="1:51" x14ac:dyDescent="0.3">
      <c r="A85" s="9">
        <v>48</v>
      </c>
      <c r="B85" t="s">
        <v>92</v>
      </c>
      <c r="C85" s="1" t="s">
        <v>29</v>
      </c>
      <c r="D85" s="1" t="s">
        <v>93</v>
      </c>
      <c r="E85" s="1">
        <v>21.9</v>
      </c>
      <c r="F85" s="74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6"/>
      <c r="W85" s="1">
        <f t="shared" si="14"/>
        <v>0</v>
      </c>
      <c r="X85" s="5">
        <f t="shared" si="15"/>
        <v>11.90217391304348</v>
      </c>
      <c r="Y85" s="5">
        <f t="shared" si="16"/>
        <v>0</v>
      </c>
    </row>
    <row r="86" spans="1:51" x14ac:dyDescent="0.3">
      <c r="A86" s="9">
        <v>48</v>
      </c>
      <c r="B86" t="s">
        <v>92</v>
      </c>
      <c r="C86" s="1" t="s">
        <v>11</v>
      </c>
      <c r="D86" s="1" t="s">
        <v>94</v>
      </c>
      <c r="E86" s="1">
        <v>21.9</v>
      </c>
      <c r="F86" s="74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6"/>
      <c r="W86" s="1">
        <f t="shared" si="14"/>
        <v>0</v>
      </c>
      <c r="X86" s="5">
        <f t="shared" si="15"/>
        <v>11.90217391304348</v>
      </c>
      <c r="Y86" s="5">
        <f t="shared" si="16"/>
        <v>0</v>
      </c>
    </row>
    <row r="87" spans="1:51" x14ac:dyDescent="0.3">
      <c r="A87" s="9">
        <v>37</v>
      </c>
      <c r="B87" t="s">
        <v>95</v>
      </c>
      <c r="C87" s="1" t="s">
        <v>11</v>
      </c>
      <c r="D87" s="1" t="s">
        <v>96</v>
      </c>
      <c r="E87" s="1">
        <v>9.9</v>
      </c>
      <c r="F87" s="74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6"/>
      <c r="W87" s="1">
        <f t="shared" si="14"/>
        <v>0</v>
      </c>
      <c r="X87" s="5">
        <f t="shared" si="15"/>
        <v>5.3804347826086962</v>
      </c>
      <c r="Y87" s="5">
        <f t="shared" si="16"/>
        <v>0</v>
      </c>
    </row>
    <row r="88" spans="1:51" x14ac:dyDescent="0.3">
      <c r="A88" s="9">
        <v>37</v>
      </c>
      <c r="B88" t="s">
        <v>95</v>
      </c>
      <c r="C88" s="1" t="s">
        <v>43</v>
      </c>
      <c r="D88" s="1" t="s">
        <v>97</v>
      </c>
      <c r="E88" s="1">
        <v>9.9</v>
      </c>
      <c r="F88" s="74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6"/>
      <c r="W88" s="1">
        <f t="shared" si="14"/>
        <v>0</v>
      </c>
      <c r="X88" s="5">
        <f t="shared" si="15"/>
        <v>5.3804347826086962</v>
      </c>
      <c r="Y88" s="5">
        <f t="shared" si="16"/>
        <v>0</v>
      </c>
    </row>
    <row r="89" spans="1:51" x14ac:dyDescent="0.3">
      <c r="A89" s="9">
        <v>44</v>
      </c>
      <c r="B89" t="s">
        <v>124</v>
      </c>
      <c r="C89" s="1" t="s">
        <v>37</v>
      </c>
      <c r="D89" s="1" t="s">
        <v>125</v>
      </c>
      <c r="E89" s="1">
        <v>25.5</v>
      </c>
      <c r="F89" s="2"/>
      <c r="G89" s="2"/>
      <c r="H89" s="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1">
        <f>SUM(I89:T89)</f>
        <v>0</v>
      </c>
      <c r="X89" s="5">
        <f t="shared" si="13"/>
        <v>13.858695652173912</v>
      </c>
      <c r="Y89" s="5">
        <f t="shared" ref="Y89:Y99" si="17">X89*W89</f>
        <v>0</v>
      </c>
    </row>
    <row r="90" spans="1:51" x14ac:dyDescent="0.3">
      <c r="A90" s="9">
        <v>34</v>
      </c>
      <c r="B90" t="s">
        <v>90</v>
      </c>
      <c r="C90" s="1" t="s">
        <v>11</v>
      </c>
      <c r="D90" s="1" t="s">
        <v>91</v>
      </c>
      <c r="E90" s="1">
        <v>24.9</v>
      </c>
      <c r="F90" s="74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6"/>
      <c r="W90" s="1">
        <f t="shared" ref="W90:W100" si="18">F90</f>
        <v>0</v>
      </c>
      <c r="X90" s="5">
        <f t="shared" ref="X90:X100" si="19">((E90/1.196)*(100-$X$3))/100</f>
        <v>13.532608695652172</v>
      </c>
      <c r="Y90" s="5">
        <f t="shared" si="17"/>
        <v>0</v>
      </c>
    </row>
    <row r="91" spans="1:51" x14ac:dyDescent="0.3">
      <c r="A91" s="9">
        <v>48</v>
      </c>
      <c r="B91" t="s">
        <v>92</v>
      </c>
      <c r="C91" s="1" t="s">
        <v>29</v>
      </c>
      <c r="D91" s="1" t="s">
        <v>93</v>
      </c>
      <c r="E91" s="1">
        <v>21.9</v>
      </c>
      <c r="F91" s="74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6"/>
      <c r="W91" s="1">
        <f t="shared" si="18"/>
        <v>0</v>
      </c>
      <c r="X91" s="5">
        <f t="shared" si="19"/>
        <v>11.90217391304348</v>
      </c>
      <c r="Y91" s="5">
        <f t="shared" si="17"/>
        <v>0</v>
      </c>
    </row>
    <row r="92" spans="1:51" x14ac:dyDescent="0.3">
      <c r="A92" s="9">
        <v>48</v>
      </c>
      <c r="B92" t="s">
        <v>92</v>
      </c>
      <c r="C92" s="1" t="s">
        <v>11</v>
      </c>
      <c r="D92" s="1" t="s">
        <v>94</v>
      </c>
      <c r="E92" s="1">
        <v>21.9</v>
      </c>
      <c r="F92" s="74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6"/>
      <c r="W92" s="1">
        <f t="shared" si="18"/>
        <v>0</v>
      </c>
      <c r="X92" s="5">
        <f t="shared" si="19"/>
        <v>11.90217391304348</v>
      </c>
      <c r="Y92" s="5">
        <f t="shared" si="17"/>
        <v>0</v>
      </c>
      <c r="AD92" s="9"/>
      <c r="AF92" s="1"/>
      <c r="AG92" s="1"/>
      <c r="AH92" s="1"/>
      <c r="AI92" s="74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6"/>
    </row>
    <row r="93" spans="1:51" x14ac:dyDescent="0.3">
      <c r="A93" s="9">
        <v>37</v>
      </c>
      <c r="B93" t="s">
        <v>95</v>
      </c>
      <c r="C93" s="1" t="s">
        <v>11</v>
      </c>
      <c r="D93" s="1" t="s">
        <v>96</v>
      </c>
      <c r="E93" s="1">
        <v>9.9</v>
      </c>
      <c r="F93" s="74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6"/>
      <c r="W93" s="1">
        <f t="shared" si="18"/>
        <v>0</v>
      </c>
      <c r="X93" s="5">
        <f t="shared" si="19"/>
        <v>5.3804347826086962</v>
      </c>
      <c r="Y93" s="5">
        <f t="shared" si="17"/>
        <v>0</v>
      </c>
    </row>
    <row r="94" spans="1:51" x14ac:dyDescent="0.3">
      <c r="A94" s="9">
        <v>37</v>
      </c>
      <c r="B94" t="s">
        <v>95</v>
      </c>
      <c r="C94" s="1" t="s">
        <v>43</v>
      </c>
      <c r="D94" s="1" t="s">
        <v>97</v>
      </c>
      <c r="E94" s="1">
        <v>9.9</v>
      </c>
      <c r="F94" s="74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6"/>
      <c r="W94" s="1">
        <f t="shared" si="18"/>
        <v>0</v>
      </c>
      <c r="X94" s="5">
        <f t="shared" si="19"/>
        <v>5.3804347826086962</v>
      </c>
      <c r="Y94" s="5">
        <f t="shared" si="17"/>
        <v>0</v>
      </c>
    </row>
    <row r="95" spans="1:51" x14ac:dyDescent="0.3">
      <c r="A95" s="9">
        <v>38</v>
      </c>
      <c r="B95" t="s">
        <v>137</v>
      </c>
      <c r="C95" s="1" t="s">
        <v>11</v>
      </c>
      <c r="D95" s="1" t="s">
        <v>138</v>
      </c>
      <c r="E95" s="1">
        <v>7.5</v>
      </c>
      <c r="F95" s="74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6"/>
      <c r="W95" s="1">
        <f t="shared" si="18"/>
        <v>0</v>
      </c>
      <c r="X95" s="5">
        <f t="shared" si="19"/>
        <v>4.0760869565217392</v>
      </c>
      <c r="Y95" s="5">
        <f t="shared" si="17"/>
        <v>0</v>
      </c>
    </row>
    <row r="96" spans="1:51" x14ac:dyDescent="0.3">
      <c r="A96" s="9">
        <v>101</v>
      </c>
      <c r="B96" t="s">
        <v>130</v>
      </c>
      <c r="C96" s="1" t="s">
        <v>131</v>
      </c>
      <c r="D96" s="1" t="s">
        <v>133</v>
      </c>
      <c r="E96" s="1">
        <v>17.5</v>
      </c>
      <c r="F96" s="74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6"/>
      <c r="W96" s="1">
        <f>F96</f>
        <v>0</v>
      </c>
      <c r="X96" s="5">
        <f>((E96/1.196)*(100-$X$3))/100</f>
        <v>9.5108695652173907</v>
      </c>
      <c r="Y96" s="5">
        <f t="shared" si="17"/>
        <v>0</v>
      </c>
    </row>
    <row r="97" spans="1:25" x14ac:dyDescent="0.3">
      <c r="A97" s="9">
        <v>101</v>
      </c>
      <c r="B97" t="s">
        <v>130</v>
      </c>
      <c r="C97" s="1" t="s">
        <v>132</v>
      </c>
      <c r="D97" s="1" t="s">
        <v>134</v>
      </c>
      <c r="E97" s="1">
        <v>17.5</v>
      </c>
      <c r="F97" s="74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6"/>
      <c r="W97" s="1">
        <f>F97</f>
        <v>0</v>
      </c>
      <c r="X97" s="5">
        <f>((E97/1.196)*(100-$X$3))/100</f>
        <v>9.5108695652173907</v>
      </c>
      <c r="Y97" s="5">
        <f t="shared" si="17"/>
        <v>0</v>
      </c>
    </row>
    <row r="98" spans="1:25" x14ac:dyDescent="0.3">
      <c r="A98" s="9">
        <v>101</v>
      </c>
      <c r="B98" t="s">
        <v>130</v>
      </c>
      <c r="C98" s="1" t="s">
        <v>5</v>
      </c>
      <c r="D98" s="1" t="s">
        <v>135</v>
      </c>
      <c r="E98" s="1">
        <v>17.5</v>
      </c>
      <c r="F98" s="74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6"/>
      <c r="W98" s="1">
        <f>F98</f>
        <v>0</v>
      </c>
      <c r="X98" s="5">
        <f>((E98/1.196)*(100-$X$3))/100</f>
        <v>9.5108695652173907</v>
      </c>
      <c r="Y98" s="5">
        <f t="shared" si="17"/>
        <v>0</v>
      </c>
    </row>
    <row r="99" spans="1:25" x14ac:dyDescent="0.3">
      <c r="A99" s="9">
        <v>40</v>
      </c>
      <c r="B99" t="s">
        <v>126</v>
      </c>
      <c r="C99" s="1" t="s">
        <v>121</v>
      </c>
      <c r="D99" s="1" t="s">
        <v>128</v>
      </c>
      <c r="E99" s="1">
        <v>49</v>
      </c>
      <c r="F99" s="74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6"/>
      <c r="W99" s="1">
        <f t="shared" si="18"/>
        <v>0</v>
      </c>
      <c r="X99" s="5">
        <f t="shared" si="19"/>
        <v>26.630434782608699</v>
      </c>
      <c r="Y99" s="5">
        <f t="shared" si="17"/>
        <v>0</v>
      </c>
    </row>
    <row r="100" spans="1:25" x14ac:dyDescent="0.3">
      <c r="A100" s="9">
        <v>40</v>
      </c>
      <c r="B100" t="s">
        <v>126</v>
      </c>
      <c r="C100" s="1" t="s">
        <v>127</v>
      </c>
      <c r="D100" s="1" t="s">
        <v>129</v>
      </c>
      <c r="E100" s="1">
        <v>49</v>
      </c>
      <c r="F100" s="74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6"/>
      <c r="W100" s="1">
        <f t="shared" si="18"/>
        <v>0</v>
      </c>
      <c r="X100" s="5">
        <f t="shared" si="19"/>
        <v>26.630434782608699</v>
      </c>
      <c r="Y100" s="5">
        <f t="shared" si="2"/>
        <v>0</v>
      </c>
    </row>
    <row r="101" spans="1:25" ht="15" x14ac:dyDescent="0.3">
      <c r="A101" s="77" t="s">
        <v>1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</row>
    <row r="102" spans="1:25" x14ac:dyDescent="0.3">
      <c r="A102" s="10">
        <v>103</v>
      </c>
      <c r="B102" t="s">
        <v>31</v>
      </c>
      <c r="C102" s="1" t="s">
        <v>29</v>
      </c>
      <c r="D102" s="1" t="s">
        <v>30</v>
      </c>
      <c r="E102" s="1">
        <v>14.5</v>
      </c>
      <c r="F102" s="2"/>
      <c r="G102" s="2"/>
      <c r="H102" s="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">
        <f>SUM(I102:T102)</f>
        <v>0</v>
      </c>
      <c r="X102" s="5">
        <f t="shared" ref="X102:X108" si="20">((E102/1.196)*(100-$X$3))/100</f>
        <v>7.8804347826086962</v>
      </c>
      <c r="Y102" s="5">
        <f>X102*W102</f>
        <v>0</v>
      </c>
    </row>
    <row r="103" spans="1:25" x14ac:dyDescent="0.3">
      <c r="A103" s="9">
        <v>14</v>
      </c>
      <c r="B103" t="s">
        <v>67</v>
      </c>
      <c r="C103" s="1"/>
      <c r="D103" s="1" t="s">
        <v>66</v>
      </c>
      <c r="E103" s="1">
        <v>5.5</v>
      </c>
      <c r="F103" s="74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6"/>
      <c r="W103" s="1">
        <f>F103</f>
        <v>0</v>
      </c>
      <c r="X103" s="5">
        <f t="shared" si="20"/>
        <v>2.9891304347826089</v>
      </c>
      <c r="Y103" s="5">
        <f>X103*W103</f>
        <v>0</v>
      </c>
    </row>
    <row r="104" spans="1:25" x14ac:dyDescent="0.3">
      <c r="A104" s="9">
        <v>34</v>
      </c>
      <c r="B104" t="s">
        <v>90</v>
      </c>
      <c r="C104" s="1" t="s">
        <v>11</v>
      </c>
      <c r="D104" s="1" t="s">
        <v>91</v>
      </c>
      <c r="E104" s="1">
        <v>24.9</v>
      </c>
      <c r="F104" s="74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6"/>
      <c r="W104" s="1">
        <f t="shared" ref="W104:W108" si="21">F104</f>
        <v>0</v>
      </c>
      <c r="X104" s="5">
        <f t="shared" si="20"/>
        <v>13.532608695652172</v>
      </c>
      <c r="Y104" s="5">
        <f t="shared" ref="Y104:Y108" si="22">X104*W104</f>
        <v>0</v>
      </c>
    </row>
    <row r="105" spans="1:25" x14ac:dyDescent="0.3">
      <c r="A105" s="9">
        <v>48</v>
      </c>
      <c r="B105" t="s">
        <v>92</v>
      </c>
      <c r="C105" s="1" t="s">
        <v>29</v>
      </c>
      <c r="D105" s="1" t="s">
        <v>93</v>
      </c>
      <c r="E105" s="1">
        <v>21.9</v>
      </c>
      <c r="F105" s="74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6"/>
      <c r="W105" s="1">
        <f t="shared" si="21"/>
        <v>0</v>
      </c>
      <c r="X105" s="5">
        <f t="shared" si="20"/>
        <v>11.90217391304348</v>
      </c>
      <c r="Y105" s="5">
        <f t="shared" si="22"/>
        <v>0</v>
      </c>
    </row>
    <row r="106" spans="1:25" x14ac:dyDescent="0.3">
      <c r="A106" s="9">
        <v>48</v>
      </c>
      <c r="B106" t="s">
        <v>92</v>
      </c>
      <c r="C106" s="1" t="s">
        <v>11</v>
      </c>
      <c r="D106" s="1" t="s">
        <v>94</v>
      </c>
      <c r="E106" s="1">
        <v>21.9</v>
      </c>
      <c r="F106" s="74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6"/>
      <c r="W106" s="1">
        <f t="shared" si="21"/>
        <v>0</v>
      </c>
      <c r="X106" s="5">
        <f t="shared" si="20"/>
        <v>11.90217391304348</v>
      </c>
      <c r="Y106" s="5">
        <f t="shared" si="22"/>
        <v>0</v>
      </c>
    </row>
    <row r="107" spans="1:25" x14ac:dyDescent="0.3">
      <c r="A107" s="9">
        <v>37</v>
      </c>
      <c r="B107" t="s">
        <v>95</v>
      </c>
      <c r="C107" s="1" t="s">
        <v>11</v>
      </c>
      <c r="D107" s="1" t="s">
        <v>96</v>
      </c>
      <c r="E107" s="1">
        <v>9.9</v>
      </c>
      <c r="F107" s="74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6"/>
      <c r="W107" s="1">
        <f t="shared" si="21"/>
        <v>0</v>
      </c>
      <c r="X107" s="5">
        <f t="shared" si="20"/>
        <v>5.3804347826086962</v>
      </c>
      <c r="Y107" s="5">
        <f t="shared" si="22"/>
        <v>0</v>
      </c>
    </row>
    <row r="108" spans="1:25" x14ac:dyDescent="0.3">
      <c r="A108" s="9">
        <v>37</v>
      </c>
      <c r="B108" t="s">
        <v>95</v>
      </c>
      <c r="C108" s="1" t="s">
        <v>43</v>
      </c>
      <c r="D108" s="1" t="s">
        <v>97</v>
      </c>
      <c r="E108" s="1">
        <v>9.9</v>
      </c>
      <c r="F108" s="74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6"/>
      <c r="W108" s="1">
        <f t="shared" si="21"/>
        <v>0</v>
      </c>
      <c r="X108" s="5">
        <f t="shared" si="20"/>
        <v>5.3804347826086962</v>
      </c>
      <c r="Y108" s="5">
        <f t="shared" si="22"/>
        <v>0</v>
      </c>
    </row>
    <row r="109" spans="1:25" x14ac:dyDescent="0.3">
      <c r="A109" s="9">
        <v>101</v>
      </c>
      <c r="B109" t="s">
        <v>130</v>
      </c>
      <c r="C109" s="1" t="s">
        <v>131</v>
      </c>
      <c r="D109" s="1" t="s">
        <v>133</v>
      </c>
      <c r="E109" s="1">
        <v>17.5</v>
      </c>
      <c r="F109" s="74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6"/>
      <c r="W109" s="1">
        <f>F109</f>
        <v>0</v>
      </c>
      <c r="X109" s="5">
        <f>((E109/1.196)*(100-$X$3))/100</f>
        <v>9.5108695652173907</v>
      </c>
      <c r="Y109" s="5">
        <f t="shared" si="2"/>
        <v>0</v>
      </c>
    </row>
    <row r="110" spans="1:25" x14ac:dyDescent="0.3">
      <c r="A110" s="9">
        <v>101</v>
      </c>
      <c r="B110" t="s">
        <v>130</v>
      </c>
      <c r="C110" s="1" t="s">
        <v>132</v>
      </c>
      <c r="D110" s="1" t="s">
        <v>134</v>
      </c>
      <c r="E110" s="1">
        <v>17.5</v>
      </c>
      <c r="F110" s="74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6"/>
      <c r="W110" s="1">
        <f>F110</f>
        <v>0</v>
      </c>
      <c r="X110" s="5">
        <f>((E110/1.196)*(100-$X$3))/100</f>
        <v>9.5108695652173907</v>
      </c>
      <c r="Y110" s="5">
        <f t="shared" si="2"/>
        <v>0</v>
      </c>
    </row>
    <row r="111" spans="1:25" x14ac:dyDescent="0.3">
      <c r="A111" s="9">
        <v>101</v>
      </c>
      <c r="B111" t="s">
        <v>130</v>
      </c>
      <c r="C111" s="1" t="s">
        <v>5</v>
      </c>
      <c r="D111" s="1" t="s">
        <v>135</v>
      </c>
      <c r="E111" s="1">
        <v>17.5</v>
      </c>
      <c r="F111" s="74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6"/>
      <c r="W111" s="1">
        <f>F111</f>
        <v>0</v>
      </c>
      <c r="X111" s="5">
        <f>((E111/1.196)*(100-$X$3))/100</f>
        <v>9.5108695652173907</v>
      </c>
      <c r="Y111" s="5">
        <f t="shared" si="2"/>
        <v>0</v>
      </c>
    </row>
    <row r="112" spans="1:25" ht="15" x14ac:dyDescent="0.3">
      <c r="A112" s="77" t="s">
        <v>136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</row>
    <row r="113" spans="1:25" x14ac:dyDescent="0.3">
      <c r="A113" s="10">
        <v>103</v>
      </c>
      <c r="B113" t="s">
        <v>31</v>
      </c>
      <c r="C113" s="1" t="s">
        <v>29</v>
      </c>
      <c r="D113" s="1" t="s">
        <v>30</v>
      </c>
      <c r="E113" s="1">
        <v>14.5</v>
      </c>
      <c r="F113" s="2"/>
      <c r="G113" s="2"/>
      <c r="H113" s="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">
        <f>SUM(I113:T113)</f>
        <v>0</v>
      </c>
      <c r="X113" s="5">
        <f t="shared" ref="X113:X119" si="23">((E113/1.196)*(100-$X$3))/100</f>
        <v>7.8804347826086962</v>
      </c>
      <c r="Y113" s="5">
        <f>X113*W113</f>
        <v>0</v>
      </c>
    </row>
    <row r="114" spans="1:25" x14ac:dyDescent="0.3">
      <c r="A114" s="9">
        <v>14</v>
      </c>
      <c r="B114" t="s">
        <v>67</v>
      </c>
      <c r="C114" s="1"/>
      <c r="D114" s="1" t="s">
        <v>66</v>
      </c>
      <c r="E114" s="1">
        <v>5.5</v>
      </c>
      <c r="F114" s="74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6"/>
      <c r="W114" s="1">
        <f>F114</f>
        <v>0</v>
      </c>
      <c r="X114" s="5">
        <f t="shared" si="23"/>
        <v>2.9891304347826089</v>
      </c>
      <c r="Y114" s="5">
        <f>X114*W114</f>
        <v>0</v>
      </c>
    </row>
    <row r="115" spans="1:25" x14ac:dyDescent="0.3">
      <c r="A115" s="9">
        <v>34</v>
      </c>
      <c r="B115" t="s">
        <v>90</v>
      </c>
      <c r="C115" s="1" t="s">
        <v>11</v>
      </c>
      <c r="D115" s="1" t="s">
        <v>91</v>
      </c>
      <c r="E115" s="1">
        <v>24.9</v>
      </c>
      <c r="F115" s="74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6"/>
      <c r="W115" s="1">
        <f t="shared" ref="W115:W120" si="24">F115</f>
        <v>0</v>
      </c>
      <c r="X115" s="5">
        <f t="shared" si="23"/>
        <v>13.532608695652172</v>
      </c>
      <c r="Y115" s="5">
        <f t="shared" ref="Y115:Y119" si="25">X115*W115</f>
        <v>0</v>
      </c>
    </row>
    <row r="116" spans="1:25" x14ac:dyDescent="0.3">
      <c r="A116" s="9">
        <v>48</v>
      </c>
      <c r="B116" t="s">
        <v>92</v>
      </c>
      <c r="C116" s="1" t="s">
        <v>29</v>
      </c>
      <c r="D116" s="1" t="s">
        <v>93</v>
      </c>
      <c r="E116" s="1">
        <v>21.9</v>
      </c>
      <c r="F116" s="74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6"/>
      <c r="W116" s="1">
        <f t="shared" si="24"/>
        <v>0</v>
      </c>
      <c r="X116" s="5">
        <f t="shared" si="23"/>
        <v>11.90217391304348</v>
      </c>
      <c r="Y116" s="5">
        <f t="shared" si="25"/>
        <v>0</v>
      </c>
    </row>
    <row r="117" spans="1:25" x14ac:dyDescent="0.3">
      <c r="A117" s="9">
        <v>48</v>
      </c>
      <c r="B117" t="s">
        <v>92</v>
      </c>
      <c r="C117" s="1" t="s">
        <v>11</v>
      </c>
      <c r="D117" s="1" t="s">
        <v>94</v>
      </c>
      <c r="E117" s="1">
        <v>21.9</v>
      </c>
      <c r="F117" s="74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6"/>
      <c r="W117" s="1">
        <f t="shared" si="24"/>
        <v>0</v>
      </c>
      <c r="X117" s="5">
        <f t="shared" si="23"/>
        <v>11.90217391304348</v>
      </c>
      <c r="Y117" s="5">
        <f t="shared" si="25"/>
        <v>0</v>
      </c>
    </row>
    <row r="118" spans="1:25" x14ac:dyDescent="0.3">
      <c r="A118" s="9">
        <v>37</v>
      </c>
      <c r="B118" t="s">
        <v>95</v>
      </c>
      <c r="C118" s="1" t="s">
        <v>11</v>
      </c>
      <c r="D118" s="1" t="s">
        <v>96</v>
      </c>
      <c r="E118" s="1">
        <v>9.9</v>
      </c>
      <c r="F118" s="74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6"/>
      <c r="W118" s="1">
        <f t="shared" si="24"/>
        <v>0</v>
      </c>
      <c r="X118" s="5">
        <f t="shared" si="23"/>
        <v>5.3804347826086962</v>
      </c>
      <c r="Y118" s="5">
        <f t="shared" si="25"/>
        <v>0</v>
      </c>
    </row>
    <row r="119" spans="1:25" x14ac:dyDescent="0.3">
      <c r="A119" s="9">
        <v>37</v>
      </c>
      <c r="B119" t="s">
        <v>95</v>
      </c>
      <c r="C119" s="1" t="s">
        <v>43</v>
      </c>
      <c r="D119" s="1" t="s">
        <v>97</v>
      </c>
      <c r="E119" s="1">
        <v>9.9</v>
      </c>
      <c r="F119" s="74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6"/>
      <c r="W119" s="1">
        <f t="shared" si="24"/>
        <v>0</v>
      </c>
      <c r="X119" s="5">
        <f t="shared" si="23"/>
        <v>5.3804347826086962</v>
      </c>
      <c r="Y119" s="5">
        <f t="shared" si="25"/>
        <v>0</v>
      </c>
    </row>
    <row r="120" spans="1:25" x14ac:dyDescent="0.3">
      <c r="A120" s="9">
        <v>13</v>
      </c>
      <c r="B120" t="s">
        <v>137</v>
      </c>
      <c r="C120" s="1"/>
      <c r="D120" s="1" t="s">
        <v>139</v>
      </c>
      <c r="E120" s="1">
        <v>7.5</v>
      </c>
      <c r="F120" s="74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6"/>
      <c r="W120" s="1">
        <f t="shared" si="24"/>
        <v>0</v>
      </c>
      <c r="X120" s="5">
        <f>((E120/1.196)*(100-$X$3))/100</f>
        <v>4.0760869565217392</v>
      </c>
      <c r="Y120" s="5">
        <f t="shared" si="2"/>
        <v>0</v>
      </c>
    </row>
    <row r="121" spans="1:25" ht="15" x14ac:dyDescent="0.3">
      <c r="A121" s="77" t="s">
        <v>2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</row>
    <row r="122" spans="1:25" x14ac:dyDescent="0.3">
      <c r="A122" s="10">
        <v>103</v>
      </c>
      <c r="B122" t="s">
        <v>31</v>
      </c>
      <c r="C122" s="1" t="s">
        <v>29</v>
      </c>
      <c r="D122" s="1" t="s">
        <v>30</v>
      </c>
      <c r="E122" s="1">
        <v>14.5</v>
      </c>
      <c r="F122" s="2"/>
      <c r="G122" s="2"/>
      <c r="H122" s="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">
        <f>SUM(I122:T122)</f>
        <v>0</v>
      </c>
      <c r="X122" s="5">
        <f t="shared" ref="X122:X144" si="26">((E122/1.196)*(100-$X$3))/100</f>
        <v>7.8804347826086962</v>
      </c>
      <c r="Y122" s="5">
        <f>X122*W122</f>
        <v>0</v>
      </c>
    </row>
    <row r="123" spans="1:25" x14ac:dyDescent="0.3">
      <c r="A123" s="9">
        <v>14</v>
      </c>
      <c r="B123" t="s">
        <v>67</v>
      </c>
      <c r="C123" s="1"/>
      <c r="D123" s="1" t="s">
        <v>66</v>
      </c>
      <c r="E123" s="1">
        <v>5.5</v>
      </c>
      <c r="F123" s="74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6"/>
      <c r="W123" s="1">
        <f>F123</f>
        <v>0</v>
      </c>
      <c r="X123" s="5">
        <f t="shared" si="26"/>
        <v>2.9891304347826089</v>
      </c>
      <c r="Y123" s="5">
        <f>X123*W123</f>
        <v>0</v>
      </c>
    </row>
    <row r="124" spans="1:25" x14ac:dyDescent="0.3">
      <c r="A124" s="9">
        <v>64</v>
      </c>
      <c r="B124" t="s">
        <v>98</v>
      </c>
      <c r="C124" s="1" t="s">
        <v>11</v>
      </c>
      <c r="D124" s="1" t="s">
        <v>140</v>
      </c>
      <c r="E124" s="1">
        <v>8.9</v>
      </c>
      <c r="F124" s="2"/>
      <c r="G124" s="2"/>
      <c r="H124" s="2"/>
      <c r="I124" s="2"/>
      <c r="J124" s="2"/>
      <c r="K124" s="2"/>
      <c r="L124" s="74"/>
      <c r="M124" s="75"/>
      <c r="N124" s="75"/>
      <c r="O124" s="76"/>
      <c r="P124" s="74"/>
      <c r="Q124" s="75"/>
      <c r="R124" s="75"/>
      <c r="S124" s="75"/>
      <c r="T124" s="75"/>
      <c r="U124" s="75"/>
      <c r="V124" s="76"/>
      <c r="W124" s="1">
        <f>SUM(L124:V124)</f>
        <v>0</v>
      </c>
      <c r="X124" s="5">
        <f t="shared" si="26"/>
        <v>4.8369565217391308</v>
      </c>
      <c r="Y124" s="5">
        <f>X124*W124</f>
        <v>0</v>
      </c>
    </row>
    <row r="125" spans="1:25" x14ac:dyDescent="0.3">
      <c r="A125" s="9">
        <v>33</v>
      </c>
      <c r="B125" t="s">
        <v>141</v>
      </c>
      <c r="C125" s="1" t="s">
        <v>11</v>
      </c>
      <c r="D125" s="1" t="s">
        <v>142</v>
      </c>
      <c r="E125" s="1">
        <v>9.9</v>
      </c>
      <c r="F125" s="74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6"/>
      <c r="W125" s="1">
        <f t="shared" ref="W125:W144" si="27">F125</f>
        <v>0</v>
      </c>
      <c r="X125" s="5">
        <f t="shared" si="26"/>
        <v>5.3804347826086962</v>
      </c>
      <c r="Y125" s="5">
        <f t="shared" ref="Y125:Y144" si="28">X125*W125</f>
        <v>0</v>
      </c>
    </row>
    <row r="126" spans="1:25" x14ac:dyDescent="0.3">
      <c r="A126" s="9">
        <v>33</v>
      </c>
      <c r="B126" t="s">
        <v>141</v>
      </c>
      <c r="C126" s="1" t="s">
        <v>99</v>
      </c>
      <c r="D126" s="1" t="s">
        <v>146</v>
      </c>
      <c r="E126" s="1">
        <v>9.9</v>
      </c>
      <c r="F126" s="74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6"/>
      <c r="W126" s="1">
        <f t="shared" si="27"/>
        <v>0</v>
      </c>
      <c r="X126" s="5">
        <f t="shared" si="26"/>
        <v>5.3804347826086962</v>
      </c>
      <c r="Y126" s="5">
        <f t="shared" si="28"/>
        <v>0</v>
      </c>
    </row>
    <row r="127" spans="1:25" x14ac:dyDescent="0.3">
      <c r="A127" s="9">
        <v>33</v>
      </c>
      <c r="B127" t="s">
        <v>141</v>
      </c>
      <c r="C127" s="1" t="s">
        <v>29</v>
      </c>
      <c r="D127" s="1" t="s">
        <v>147</v>
      </c>
      <c r="E127" s="1">
        <v>9.9</v>
      </c>
      <c r="F127" s="74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6"/>
      <c r="W127" s="1">
        <f t="shared" si="27"/>
        <v>0</v>
      </c>
      <c r="X127" s="5">
        <f t="shared" si="26"/>
        <v>5.3804347826086962</v>
      </c>
      <c r="Y127" s="5">
        <f t="shared" si="28"/>
        <v>0</v>
      </c>
    </row>
    <row r="128" spans="1:25" x14ac:dyDescent="0.3">
      <c r="A128" s="9">
        <v>30</v>
      </c>
      <c r="B128" t="s">
        <v>145</v>
      </c>
      <c r="C128" s="1" t="s">
        <v>11</v>
      </c>
      <c r="D128" s="1" t="s">
        <v>148</v>
      </c>
      <c r="E128" s="1">
        <v>9.9</v>
      </c>
      <c r="F128" s="74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6"/>
      <c r="W128" s="1">
        <f t="shared" si="27"/>
        <v>0</v>
      </c>
      <c r="X128" s="5">
        <f t="shared" si="26"/>
        <v>5.3804347826086962</v>
      </c>
      <c r="Y128" s="5">
        <f t="shared" si="28"/>
        <v>0</v>
      </c>
    </row>
    <row r="129" spans="1:25" x14ac:dyDescent="0.3">
      <c r="A129" s="9">
        <v>30</v>
      </c>
      <c r="B129" t="s">
        <v>145</v>
      </c>
      <c r="C129" s="1" t="s">
        <v>99</v>
      </c>
      <c r="D129" s="1" t="s">
        <v>143</v>
      </c>
      <c r="E129" s="1">
        <v>9.9</v>
      </c>
      <c r="F129" s="74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6"/>
      <c r="W129" s="1">
        <f t="shared" si="27"/>
        <v>0</v>
      </c>
      <c r="X129" s="5">
        <f t="shared" si="26"/>
        <v>5.3804347826086962</v>
      </c>
      <c r="Y129" s="5">
        <f t="shared" si="28"/>
        <v>0</v>
      </c>
    </row>
    <row r="130" spans="1:25" x14ac:dyDescent="0.3">
      <c r="A130" s="9">
        <v>30</v>
      </c>
      <c r="B130" t="s">
        <v>145</v>
      </c>
      <c r="C130" s="1" t="s">
        <v>29</v>
      </c>
      <c r="D130" s="1" t="s">
        <v>144</v>
      </c>
      <c r="E130" s="1">
        <v>9.9</v>
      </c>
      <c r="F130" s="74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6"/>
      <c r="W130" s="1">
        <f t="shared" si="27"/>
        <v>0</v>
      </c>
      <c r="X130" s="5">
        <f t="shared" si="26"/>
        <v>5.3804347826086962</v>
      </c>
      <c r="Y130" s="5">
        <f t="shared" si="28"/>
        <v>0</v>
      </c>
    </row>
    <row r="131" spans="1:25" x14ac:dyDescent="0.3">
      <c r="A131" s="9">
        <v>110</v>
      </c>
      <c r="B131" t="s">
        <v>112</v>
      </c>
      <c r="C131" s="1" t="s">
        <v>11</v>
      </c>
      <c r="D131" s="1" t="s">
        <v>113</v>
      </c>
      <c r="E131" s="1">
        <v>12.5</v>
      </c>
      <c r="F131" s="74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6"/>
      <c r="W131" s="1">
        <f t="shared" si="27"/>
        <v>0</v>
      </c>
      <c r="X131" s="5">
        <f t="shared" si="26"/>
        <v>6.7934782608695663</v>
      </c>
      <c r="Y131" s="5">
        <f t="shared" si="28"/>
        <v>0</v>
      </c>
    </row>
    <row r="132" spans="1:25" x14ac:dyDescent="0.3">
      <c r="A132" s="9">
        <v>110</v>
      </c>
      <c r="B132" t="s">
        <v>112</v>
      </c>
      <c r="C132" s="1" t="s">
        <v>99</v>
      </c>
      <c r="D132" s="1" t="s">
        <v>114</v>
      </c>
      <c r="E132" s="1">
        <v>12.5</v>
      </c>
      <c r="F132" s="74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6"/>
      <c r="W132" s="1">
        <f t="shared" si="27"/>
        <v>0</v>
      </c>
      <c r="X132" s="5">
        <f t="shared" si="26"/>
        <v>6.7934782608695663</v>
      </c>
      <c r="Y132" s="5">
        <f t="shared" si="28"/>
        <v>0</v>
      </c>
    </row>
    <row r="133" spans="1:25" x14ac:dyDescent="0.3">
      <c r="A133" s="9">
        <v>110</v>
      </c>
      <c r="B133" t="s">
        <v>112</v>
      </c>
      <c r="C133" s="1" t="s">
        <v>100</v>
      </c>
      <c r="D133" s="1" t="s">
        <v>115</v>
      </c>
      <c r="E133" s="1">
        <v>12.5</v>
      </c>
      <c r="F133" s="74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6"/>
      <c r="W133" s="1">
        <f t="shared" si="27"/>
        <v>0</v>
      </c>
      <c r="X133" s="5">
        <f t="shared" si="26"/>
        <v>6.7934782608695663</v>
      </c>
      <c r="Y133" s="5">
        <f t="shared" si="28"/>
        <v>0</v>
      </c>
    </row>
    <row r="134" spans="1:25" x14ac:dyDescent="0.3">
      <c r="A134" s="9">
        <v>110</v>
      </c>
      <c r="B134" t="s">
        <v>112</v>
      </c>
      <c r="C134" s="1" t="s">
        <v>101</v>
      </c>
      <c r="D134" s="1" t="s">
        <v>116</v>
      </c>
      <c r="E134" s="1">
        <v>12.5</v>
      </c>
      <c r="F134" s="74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6"/>
      <c r="W134" s="1">
        <f t="shared" si="27"/>
        <v>0</v>
      </c>
      <c r="X134" s="5">
        <f t="shared" si="26"/>
        <v>6.7934782608695663</v>
      </c>
      <c r="Y134" s="5">
        <f t="shared" si="28"/>
        <v>0</v>
      </c>
    </row>
    <row r="135" spans="1:25" x14ac:dyDescent="0.3">
      <c r="A135" s="9">
        <v>110</v>
      </c>
      <c r="B135" t="s">
        <v>112</v>
      </c>
      <c r="C135" s="1" t="s">
        <v>102</v>
      </c>
      <c r="D135" s="1" t="s">
        <v>117</v>
      </c>
      <c r="E135" s="1">
        <v>12.5</v>
      </c>
      <c r="F135" s="74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6"/>
      <c r="W135" s="1">
        <f t="shared" si="27"/>
        <v>0</v>
      </c>
      <c r="X135" s="5">
        <f t="shared" si="26"/>
        <v>6.7934782608695663</v>
      </c>
      <c r="Y135" s="5">
        <f t="shared" si="28"/>
        <v>0</v>
      </c>
    </row>
    <row r="136" spans="1:25" x14ac:dyDescent="0.3">
      <c r="A136" s="9">
        <v>110</v>
      </c>
      <c r="B136" t="s">
        <v>112</v>
      </c>
      <c r="C136" s="1" t="s">
        <v>43</v>
      </c>
      <c r="D136" s="1" t="s">
        <v>118</v>
      </c>
      <c r="E136" s="1">
        <v>12.5</v>
      </c>
      <c r="F136" s="74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6"/>
      <c r="W136" s="1">
        <f t="shared" si="27"/>
        <v>0</v>
      </c>
      <c r="X136" s="5">
        <f t="shared" si="26"/>
        <v>6.7934782608695663</v>
      </c>
      <c r="Y136" s="5">
        <f t="shared" si="28"/>
        <v>0</v>
      </c>
    </row>
    <row r="137" spans="1:25" x14ac:dyDescent="0.3">
      <c r="A137" s="9">
        <v>110</v>
      </c>
      <c r="B137" t="s">
        <v>112</v>
      </c>
      <c r="C137" s="1" t="s">
        <v>29</v>
      </c>
      <c r="D137" s="1" t="s">
        <v>119</v>
      </c>
      <c r="E137" s="1">
        <v>12.5</v>
      </c>
      <c r="F137" s="74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6"/>
      <c r="W137" s="1">
        <f t="shared" si="27"/>
        <v>0</v>
      </c>
      <c r="X137" s="5">
        <f t="shared" si="26"/>
        <v>6.7934782608695663</v>
      </c>
      <c r="Y137" s="5">
        <f t="shared" si="28"/>
        <v>0</v>
      </c>
    </row>
    <row r="138" spans="1:25" x14ac:dyDescent="0.3">
      <c r="A138" s="9">
        <v>113</v>
      </c>
      <c r="B138" t="s">
        <v>98</v>
      </c>
      <c r="C138" s="1" t="s">
        <v>11</v>
      </c>
      <c r="D138" s="1" t="s">
        <v>103</v>
      </c>
      <c r="E138" s="1">
        <v>7.5</v>
      </c>
      <c r="F138" s="74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6"/>
      <c r="W138" s="1">
        <f t="shared" si="27"/>
        <v>0</v>
      </c>
      <c r="X138" s="5">
        <f t="shared" si="26"/>
        <v>4.0760869565217392</v>
      </c>
      <c r="Y138" s="5">
        <f t="shared" si="28"/>
        <v>0</v>
      </c>
    </row>
    <row r="139" spans="1:25" x14ac:dyDescent="0.3">
      <c r="A139" s="9">
        <v>113</v>
      </c>
      <c r="B139" t="s">
        <v>98</v>
      </c>
      <c r="C139" s="1" t="s">
        <v>99</v>
      </c>
      <c r="D139" s="1" t="s">
        <v>104</v>
      </c>
      <c r="E139" s="1">
        <v>7.5</v>
      </c>
      <c r="F139" s="74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6"/>
      <c r="W139" s="1">
        <f t="shared" si="27"/>
        <v>0</v>
      </c>
      <c r="X139" s="5">
        <f t="shared" si="26"/>
        <v>4.0760869565217392</v>
      </c>
      <c r="Y139" s="5">
        <f t="shared" si="28"/>
        <v>0</v>
      </c>
    </row>
    <row r="140" spans="1:25" x14ac:dyDescent="0.3">
      <c r="A140" s="9">
        <v>113</v>
      </c>
      <c r="B140" t="s">
        <v>98</v>
      </c>
      <c r="C140" s="1" t="s">
        <v>100</v>
      </c>
      <c r="D140" s="1" t="s">
        <v>105</v>
      </c>
      <c r="E140" s="1">
        <v>7.5</v>
      </c>
      <c r="F140" s="74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6"/>
      <c r="W140" s="1">
        <f t="shared" si="27"/>
        <v>0</v>
      </c>
      <c r="X140" s="5">
        <f t="shared" si="26"/>
        <v>4.0760869565217392</v>
      </c>
      <c r="Y140" s="5">
        <f t="shared" si="28"/>
        <v>0</v>
      </c>
    </row>
    <row r="141" spans="1:25" x14ac:dyDescent="0.3">
      <c r="A141" s="9">
        <v>113</v>
      </c>
      <c r="B141" t="s">
        <v>98</v>
      </c>
      <c r="C141" s="1" t="s">
        <v>101</v>
      </c>
      <c r="D141" s="1" t="s">
        <v>106</v>
      </c>
      <c r="E141" s="1">
        <v>7.5</v>
      </c>
      <c r="F141" s="74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6"/>
      <c r="W141" s="1">
        <f t="shared" si="27"/>
        <v>0</v>
      </c>
      <c r="X141" s="5">
        <f t="shared" si="26"/>
        <v>4.0760869565217392</v>
      </c>
      <c r="Y141" s="5">
        <f t="shared" si="28"/>
        <v>0</v>
      </c>
    </row>
    <row r="142" spans="1:25" x14ac:dyDescent="0.3">
      <c r="A142" s="9">
        <v>113</v>
      </c>
      <c r="B142" t="s">
        <v>98</v>
      </c>
      <c r="C142" s="1" t="s">
        <v>102</v>
      </c>
      <c r="D142" s="1" t="s">
        <v>107</v>
      </c>
      <c r="E142" s="1">
        <v>7.5</v>
      </c>
      <c r="F142" s="74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6"/>
      <c r="W142" s="1">
        <f t="shared" si="27"/>
        <v>0</v>
      </c>
      <c r="X142" s="5">
        <f t="shared" si="26"/>
        <v>4.0760869565217392</v>
      </c>
      <c r="Y142" s="5">
        <f t="shared" si="28"/>
        <v>0</v>
      </c>
    </row>
    <row r="143" spans="1:25" x14ac:dyDescent="0.3">
      <c r="A143" s="9">
        <v>113</v>
      </c>
      <c r="B143" t="s">
        <v>98</v>
      </c>
      <c r="C143" s="1" t="s">
        <v>43</v>
      </c>
      <c r="D143" s="1" t="s">
        <v>108</v>
      </c>
      <c r="E143" s="1">
        <v>7.5</v>
      </c>
      <c r="F143" s="74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6"/>
      <c r="W143" s="1">
        <f t="shared" si="27"/>
        <v>0</v>
      </c>
      <c r="X143" s="5">
        <f t="shared" si="26"/>
        <v>4.0760869565217392</v>
      </c>
      <c r="Y143" s="5">
        <f t="shared" si="28"/>
        <v>0</v>
      </c>
    </row>
    <row r="144" spans="1:25" x14ac:dyDescent="0.3">
      <c r="A144" s="9">
        <v>113</v>
      </c>
      <c r="B144" t="s">
        <v>98</v>
      </c>
      <c r="C144" s="1" t="s">
        <v>29</v>
      </c>
      <c r="D144" s="1" t="s">
        <v>109</v>
      </c>
      <c r="E144" s="1">
        <v>7.5</v>
      </c>
      <c r="F144" s="74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6"/>
      <c r="W144" s="1">
        <f t="shared" si="27"/>
        <v>0</v>
      </c>
      <c r="X144" s="5">
        <f t="shared" si="26"/>
        <v>4.0760869565217392</v>
      </c>
      <c r="Y144" s="5">
        <f t="shared" si="28"/>
        <v>0</v>
      </c>
    </row>
    <row r="145" spans="1:25" ht="15" x14ac:dyDescent="0.3">
      <c r="A145" s="77" t="s">
        <v>3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</row>
    <row r="146" spans="1:25" x14ac:dyDescent="0.3">
      <c r="A146" s="10">
        <v>103</v>
      </c>
      <c r="B146" t="s">
        <v>31</v>
      </c>
      <c r="C146" s="1" t="s">
        <v>29</v>
      </c>
      <c r="D146" s="1" t="s">
        <v>30</v>
      </c>
      <c r="E146" s="1">
        <v>14.5</v>
      </c>
      <c r="F146" s="2"/>
      <c r="G146" s="2"/>
      <c r="H146" s="2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">
        <f>SUM(I146:T146)</f>
        <v>0</v>
      </c>
      <c r="X146" s="5">
        <f t="shared" ref="X146:X149" si="29">((E146/1.196)*(100-$X$3))/100</f>
        <v>7.8804347826086962</v>
      </c>
      <c r="Y146" s="5">
        <f>X146*W146</f>
        <v>0</v>
      </c>
    </row>
    <row r="147" spans="1:25" x14ac:dyDescent="0.3">
      <c r="A147" s="9">
        <v>14</v>
      </c>
      <c r="B147" t="s">
        <v>67</v>
      </c>
      <c r="C147" s="1"/>
      <c r="D147" s="1" t="s">
        <v>66</v>
      </c>
      <c r="E147" s="1">
        <v>5.5</v>
      </c>
      <c r="F147" s="74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6"/>
      <c r="W147" s="1">
        <f>F147</f>
        <v>0</v>
      </c>
      <c r="X147" s="5">
        <f t="shared" si="29"/>
        <v>2.9891304347826089</v>
      </c>
      <c r="Y147" s="5">
        <f>X147*W147</f>
        <v>0</v>
      </c>
    </row>
    <row r="148" spans="1:25" x14ac:dyDescent="0.3">
      <c r="A148" s="9">
        <v>89</v>
      </c>
      <c r="B148" t="s">
        <v>42</v>
      </c>
      <c r="C148" s="1" t="s">
        <v>11</v>
      </c>
      <c r="D148" s="1" t="s">
        <v>44</v>
      </c>
      <c r="E148" s="1">
        <v>8.5</v>
      </c>
      <c r="F148" s="74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6"/>
      <c r="W148" s="1">
        <f>F148</f>
        <v>0</v>
      </c>
      <c r="X148" s="5">
        <f t="shared" si="29"/>
        <v>4.6195652173913047</v>
      </c>
      <c r="Y148" s="5">
        <f t="shared" ref="Y148:Y149" si="30">X148*W148</f>
        <v>0</v>
      </c>
    </row>
    <row r="149" spans="1:25" x14ac:dyDescent="0.3">
      <c r="A149" s="9">
        <v>89</v>
      </c>
      <c r="B149" t="s">
        <v>42</v>
      </c>
      <c r="C149" s="1" t="s">
        <v>43</v>
      </c>
      <c r="D149" s="1" t="s">
        <v>45</v>
      </c>
      <c r="E149" s="1">
        <v>8.5</v>
      </c>
      <c r="F149" s="74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6"/>
      <c r="W149" s="1">
        <f>F149</f>
        <v>0</v>
      </c>
      <c r="X149" s="5">
        <f t="shared" si="29"/>
        <v>4.6195652173913047</v>
      </c>
      <c r="Y149" s="5">
        <f t="shared" si="30"/>
        <v>0</v>
      </c>
    </row>
    <row r="150" spans="1:25" ht="15" x14ac:dyDescent="0.3">
      <c r="A150" s="77" t="s">
        <v>149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</row>
    <row r="151" spans="1:25" x14ac:dyDescent="0.3">
      <c r="A151" s="10">
        <v>103</v>
      </c>
      <c r="B151" t="s">
        <v>31</v>
      </c>
      <c r="C151" s="1" t="s">
        <v>29</v>
      </c>
      <c r="D151" s="1" t="s">
        <v>30</v>
      </c>
      <c r="E151" s="1">
        <v>14.5</v>
      </c>
      <c r="F151" s="2"/>
      <c r="G151" s="2"/>
      <c r="H151" s="2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">
        <f>SUM(I151:T151)</f>
        <v>0</v>
      </c>
      <c r="X151" s="5">
        <f t="shared" ref="X151:X172" si="31">((E151/1.196)*(100-$X$3))/100</f>
        <v>7.8804347826086962</v>
      </c>
      <c r="Y151" s="5">
        <f>X151*W151</f>
        <v>0</v>
      </c>
    </row>
    <row r="152" spans="1:25" x14ac:dyDescent="0.3">
      <c r="A152" s="9">
        <v>14</v>
      </c>
      <c r="B152" t="s">
        <v>67</v>
      </c>
      <c r="C152" s="1"/>
      <c r="D152" s="1" t="s">
        <v>66</v>
      </c>
      <c r="E152" s="1">
        <v>5.5</v>
      </c>
      <c r="F152" s="74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6"/>
      <c r="W152" s="1">
        <f>F152</f>
        <v>0</v>
      </c>
      <c r="X152" s="5">
        <f t="shared" si="31"/>
        <v>2.9891304347826089</v>
      </c>
      <c r="Y152" s="5">
        <f>X152*W152</f>
        <v>0</v>
      </c>
    </row>
    <row r="153" spans="1:25" x14ac:dyDescent="0.3">
      <c r="A153" s="9">
        <v>110</v>
      </c>
      <c r="B153" t="s">
        <v>112</v>
      </c>
      <c r="C153" s="1" t="s">
        <v>11</v>
      </c>
      <c r="D153" s="1" t="s">
        <v>113</v>
      </c>
      <c r="E153" s="1">
        <v>12.5</v>
      </c>
      <c r="F153" s="74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6"/>
      <c r="W153" s="1">
        <f t="shared" ref="W153:W172" si="32">F153</f>
        <v>0</v>
      </c>
      <c r="X153" s="5">
        <f t="shared" si="31"/>
        <v>6.7934782608695663</v>
      </c>
      <c r="Y153" s="5">
        <f t="shared" ref="Y153:Y172" si="33">X153*W153</f>
        <v>0</v>
      </c>
    </row>
    <row r="154" spans="1:25" x14ac:dyDescent="0.3">
      <c r="A154" s="9">
        <v>110</v>
      </c>
      <c r="B154" t="s">
        <v>112</v>
      </c>
      <c r="C154" s="1" t="s">
        <v>99</v>
      </c>
      <c r="D154" s="1" t="s">
        <v>114</v>
      </c>
      <c r="E154" s="1">
        <v>12.5</v>
      </c>
      <c r="F154" s="74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6"/>
      <c r="W154" s="1">
        <f t="shared" si="32"/>
        <v>0</v>
      </c>
      <c r="X154" s="5">
        <f t="shared" si="31"/>
        <v>6.7934782608695663</v>
      </c>
      <c r="Y154" s="5">
        <f t="shared" si="33"/>
        <v>0</v>
      </c>
    </row>
    <row r="155" spans="1:25" x14ac:dyDescent="0.3">
      <c r="A155" s="9">
        <v>110</v>
      </c>
      <c r="B155" t="s">
        <v>112</v>
      </c>
      <c r="C155" s="1" t="s">
        <v>100</v>
      </c>
      <c r="D155" s="1" t="s">
        <v>115</v>
      </c>
      <c r="E155" s="1">
        <v>12.5</v>
      </c>
      <c r="F155" s="74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6"/>
      <c r="W155" s="1">
        <f t="shared" si="32"/>
        <v>0</v>
      </c>
      <c r="X155" s="5">
        <f t="shared" si="31"/>
        <v>6.7934782608695663</v>
      </c>
      <c r="Y155" s="5">
        <f t="shared" si="33"/>
        <v>0</v>
      </c>
    </row>
    <row r="156" spans="1:25" x14ac:dyDescent="0.3">
      <c r="A156" s="9">
        <v>110</v>
      </c>
      <c r="B156" t="s">
        <v>112</v>
      </c>
      <c r="C156" s="1" t="s">
        <v>101</v>
      </c>
      <c r="D156" s="1" t="s">
        <v>116</v>
      </c>
      <c r="E156" s="1">
        <v>12.5</v>
      </c>
      <c r="F156" s="74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6"/>
      <c r="W156" s="1">
        <f t="shared" si="32"/>
        <v>0</v>
      </c>
      <c r="X156" s="5">
        <f t="shared" si="31"/>
        <v>6.7934782608695663</v>
      </c>
      <c r="Y156" s="5">
        <f t="shared" si="33"/>
        <v>0</v>
      </c>
    </row>
    <row r="157" spans="1:25" x14ac:dyDescent="0.3">
      <c r="A157" s="9">
        <v>110</v>
      </c>
      <c r="B157" t="s">
        <v>112</v>
      </c>
      <c r="C157" s="1" t="s">
        <v>102</v>
      </c>
      <c r="D157" s="1" t="s">
        <v>117</v>
      </c>
      <c r="E157" s="1">
        <v>12.5</v>
      </c>
      <c r="F157" s="74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6"/>
      <c r="W157" s="1">
        <f t="shared" si="32"/>
        <v>0</v>
      </c>
      <c r="X157" s="5">
        <f t="shared" si="31"/>
        <v>6.7934782608695663</v>
      </c>
      <c r="Y157" s="5">
        <f t="shared" si="33"/>
        <v>0</v>
      </c>
    </row>
    <row r="158" spans="1:25" x14ac:dyDescent="0.3">
      <c r="A158" s="9">
        <v>110</v>
      </c>
      <c r="B158" t="s">
        <v>112</v>
      </c>
      <c r="C158" s="1" t="s">
        <v>43</v>
      </c>
      <c r="D158" s="1" t="s">
        <v>118</v>
      </c>
      <c r="E158" s="1">
        <v>12.5</v>
      </c>
      <c r="F158" s="74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6"/>
      <c r="W158" s="1">
        <f t="shared" si="32"/>
        <v>0</v>
      </c>
      <c r="X158" s="5">
        <f t="shared" si="31"/>
        <v>6.7934782608695663</v>
      </c>
      <c r="Y158" s="5">
        <f t="shared" si="33"/>
        <v>0</v>
      </c>
    </row>
    <row r="159" spans="1:25" x14ac:dyDescent="0.3">
      <c r="A159" s="9">
        <v>110</v>
      </c>
      <c r="B159" t="s">
        <v>112</v>
      </c>
      <c r="C159" s="1" t="s">
        <v>29</v>
      </c>
      <c r="D159" s="1" t="s">
        <v>119</v>
      </c>
      <c r="E159" s="1">
        <v>12.5</v>
      </c>
      <c r="F159" s="74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6"/>
      <c r="W159" s="1">
        <f t="shared" si="32"/>
        <v>0</v>
      </c>
      <c r="X159" s="5">
        <f t="shared" si="31"/>
        <v>6.7934782608695663</v>
      </c>
      <c r="Y159" s="5">
        <f t="shared" si="33"/>
        <v>0</v>
      </c>
    </row>
    <row r="160" spans="1:25" x14ac:dyDescent="0.3">
      <c r="A160" s="9">
        <v>113</v>
      </c>
      <c r="B160" t="s">
        <v>98</v>
      </c>
      <c r="C160" s="1" t="s">
        <v>11</v>
      </c>
      <c r="D160" s="1" t="s">
        <v>103</v>
      </c>
      <c r="E160" s="1">
        <v>7.5</v>
      </c>
      <c r="F160" s="74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6"/>
      <c r="W160" s="1">
        <f t="shared" si="32"/>
        <v>0</v>
      </c>
      <c r="X160" s="5">
        <f t="shared" si="31"/>
        <v>4.0760869565217392</v>
      </c>
      <c r="Y160" s="5">
        <f t="shared" si="33"/>
        <v>0</v>
      </c>
    </row>
    <row r="161" spans="1:25" x14ac:dyDescent="0.3">
      <c r="A161" s="9">
        <v>113</v>
      </c>
      <c r="B161" t="s">
        <v>98</v>
      </c>
      <c r="C161" s="1" t="s">
        <v>99</v>
      </c>
      <c r="D161" s="1" t="s">
        <v>104</v>
      </c>
      <c r="E161" s="1">
        <v>7.5</v>
      </c>
      <c r="F161" s="74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6"/>
      <c r="W161" s="1">
        <f t="shared" si="32"/>
        <v>0</v>
      </c>
      <c r="X161" s="5">
        <f t="shared" si="31"/>
        <v>4.0760869565217392</v>
      </c>
      <c r="Y161" s="5">
        <f t="shared" si="33"/>
        <v>0</v>
      </c>
    </row>
    <row r="162" spans="1:25" x14ac:dyDescent="0.3">
      <c r="A162" s="9">
        <v>113</v>
      </c>
      <c r="B162" t="s">
        <v>98</v>
      </c>
      <c r="C162" s="1" t="s">
        <v>100</v>
      </c>
      <c r="D162" s="1" t="s">
        <v>105</v>
      </c>
      <c r="E162" s="1">
        <v>7.5</v>
      </c>
      <c r="F162" s="74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6"/>
      <c r="W162" s="1">
        <f t="shared" si="32"/>
        <v>0</v>
      </c>
      <c r="X162" s="5">
        <f t="shared" si="31"/>
        <v>4.0760869565217392</v>
      </c>
      <c r="Y162" s="5">
        <f t="shared" si="33"/>
        <v>0</v>
      </c>
    </row>
    <row r="163" spans="1:25" x14ac:dyDescent="0.3">
      <c r="A163" s="9">
        <v>113</v>
      </c>
      <c r="B163" t="s">
        <v>98</v>
      </c>
      <c r="C163" s="1" t="s">
        <v>101</v>
      </c>
      <c r="D163" s="1" t="s">
        <v>106</v>
      </c>
      <c r="E163" s="1">
        <v>7.5</v>
      </c>
      <c r="F163" s="74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6"/>
      <c r="W163" s="1">
        <f t="shared" si="32"/>
        <v>0</v>
      </c>
      <c r="X163" s="5">
        <f t="shared" si="31"/>
        <v>4.0760869565217392</v>
      </c>
      <c r="Y163" s="5">
        <f t="shared" si="33"/>
        <v>0</v>
      </c>
    </row>
    <row r="164" spans="1:25" x14ac:dyDescent="0.3">
      <c r="A164" s="9">
        <v>113</v>
      </c>
      <c r="B164" t="s">
        <v>98</v>
      </c>
      <c r="C164" s="1" t="s">
        <v>102</v>
      </c>
      <c r="D164" s="1" t="s">
        <v>107</v>
      </c>
      <c r="E164" s="1">
        <v>7.5</v>
      </c>
      <c r="F164" s="74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6"/>
      <c r="W164" s="1">
        <f t="shared" si="32"/>
        <v>0</v>
      </c>
      <c r="X164" s="5">
        <f t="shared" si="31"/>
        <v>4.0760869565217392</v>
      </c>
      <c r="Y164" s="5">
        <f t="shared" si="33"/>
        <v>0</v>
      </c>
    </row>
    <row r="165" spans="1:25" x14ac:dyDescent="0.3">
      <c r="A165" s="9">
        <v>113</v>
      </c>
      <c r="B165" t="s">
        <v>98</v>
      </c>
      <c r="C165" s="1" t="s">
        <v>43</v>
      </c>
      <c r="D165" s="1" t="s">
        <v>108</v>
      </c>
      <c r="E165" s="1">
        <v>7.5</v>
      </c>
      <c r="F165" s="74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6"/>
      <c r="W165" s="1">
        <f t="shared" si="32"/>
        <v>0</v>
      </c>
      <c r="X165" s="5">
        <f t="shared" si="31"/>
        <v>4.0760869565217392</v>
      </c>
      <c r="Y165" s="5">
        <f t="shared" si="33"/>
        <v>0</v>
      </c>
    </row>
    <row r="166" spans="1:25" x14ac:dyDescent="0.3">
      <c r="A166" s="9">
        <v>113</v>
      </c>
      <c r="B166" t="s">
        <v>98</v>
      </c>
      <c r="C166" s="1" t="s">
        <v>29</v>
      </c>
      <c r="D166" s="1" t="s">
        <v>109</v>
      </c>
      <c r="E166" s="1">
        <v>7.5</v>
      </c>
      <c r="F166" s="74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6"/>
      <c r="W166" s="1">
        <f t="shared" si="32"/>
        <v>0</v>
      </c>
      <c r="X166" s="5">
        <f t="shared" si="31"/>
        <v>4.0760869565217392</v>
      </c>
      <c r="Y166" s="5">
        <f t="shared" si="33"/>
        <v>0</v>
      </c>
    </row>
    <row r="167" spans="1:25" x14ac:dyDescent="0.3">
      <c r="A167" s="9">
        <v>33</v>
      </c>
      <c r="B167" t="s">
        <v>141</v>
      </c>
      <c r="C167" s="1" t="s">
        <v>11</v>
      </c>
      <c r="D167" s="1" t="s">
        <v>142</v>
      </c>
      <c r="E167" s="1">
        <v>9.9</v>
      </c>
      <c r="F167" s="74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6"/>
      <c r="W167" s="1">
        <f t="shared" si="32"/>
        <v>0</v>
      </c>
      <c r="X167" s="5">
        <f t="shared" si="31"/>
        <v>5.3804347826086962</v>
      </c>
      <c r="Y167" s="5">
        <f t="shared" si="33"/>
        <v>0</v>
      </c>
    </row>
    <row r="168" spans="1:25" x14ac:dyDescent="0.3">
      <c r="A168" s="9">
        <v>33</v>
      </c>
      <c r="B168" t="s">
        <v>141</v>
      </c>
      <c r="C168" s="1" t="s">
        <v>99</v>
      </c>
      <c r="D168" s="1" t="s">
        <v>146</v>
      </c>
      <c r="E168" s="1">
        <v>9.9</v>
      </c>
      <c r="F168" s="74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6"/>
      <c r="W168" s="1">
        <f t="shared" si="32"/>
        <v>0</v>
      </c>
      <c r="X168" s="5">
        <f t="shared" si="31"/>
        <v>5.3804347826086962</v>
      </c>
      <c r="Y168" s="5">
        <f t="shared" si="33"/>
        <v>0</v>
      </c>
    </row>
    <row r="169" spans="1:25" x14ac:dyDescent="0.3">
      <c r="A169" s="9">
        <v>33</v>
      </c>
      <c r="B169" t="s">
        <v>141</v>
      </c>
      <c r="C169" s="1" t="s">
        <v>29</v>
      </c>
      <c r="D169" s="1" t="s">
        <v>147</v>
      </c>
      <c r="E169" s="1">
        <v>9.9</v>
      </c>
      <c r="F169" s="74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6"/>
      <c r="W169" s="1">
        <f t="shared" si="32"/>
        <v>0</v>
      </c>
      <c r="X169" s="5">
        <f t="shared" si="31"/>
        <v>5.3804347826086962</v>
      </c>
      <c r="Y169" s="5">
        <f t="shared" si="33"/>
        <v>0</v>
      </c>
    </row>
    <row r="170" spans="1:25" x14ac:dyDescent="0.3">
      <c r="A170" s="9">
        <v>30</v>
      </c>
      <c r="B170" t="s">
        <v>145</v>
      </c>
      <c r="C170" s="1" t="s">
        <v>11</v>
      </c>
      <c r="D170" s="1" t="s">
        <v>148</v>
      </c>
      <c r="E170" s="1">
        <v>9.9</v>
      </c>
      <c r="F170" s="74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6"/>
      <c r="W170" s="1">
        <f t="shared" si="32"/>
        <v>0</v>
      </c>
      <c r="X170" s="5">
        <f t="shared" si="31"/>
        <v>5.3804347826086962</v>
      </c>
      <c r="Y170" s="5">
        <f t="shared" si="33"/>
        <v>0</v>
      </c>
    </row>
    <row r="171" spans="1:25" x14ac:dyDescent="0.3">
      <c r="A171" s="9">
        <v>30</v>
      </c>
      <c r="B171" t="s">
        <v>145</v>
      </c>
      <c r="C171" s="1" t="s">
        <v>99</v>
      </c>
      <c r="D171" s="1" t="s">
        <v>143</v>
      </c>
      <c r="E171" s="1">
        <v>9.9</v>
      </c>
      <c r="F171" s="74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6"/>
      <c r="W171" s="1">
        <f t="shared" si="32"/>
        <v>0</v>
      </c>
      <c r="X171" s="5">
        <f t="shared" si="31"/>
        <v>5.3804347826086962</v>
      </c>
      <c r="Y171" s="5">
        <f t="shared" si="33"/>
        <v>0</v>
      </c>
    </row>
    <row r="172" spans="1:25" x14ac:dyDescent="0.3">
      <c r="A172" s="9">
        <v>30</v>
      </c>
      <c r="B172" t="s">
        <v>145</v>
      </c>
      <c r="C172" s="1" t="s">
        <v>29</v>
      </c>
      <c r="D172" s="1" t="s">
        <v>144</v>
      </c>
      <c r="E172" s="1">
        <v>9.9</v>
      </c>
      <c r="F172" s="74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6"/>
      <c r="W172" s="1">
        <f t="shared" si="32"/>
        <v>0</v>
      </c>
      <c r="X172" s="5">
        <f t="shared" si="31"/>
        <v>5.3804347826086962</v>
      </c>
      <c r="Y172" s="5">
        <f t="shared" si="33"/>
        <v>0</v>
      </c>
    </row>
    <row r="173" spans="1:25" x14ac:dyDescent="0.3">
      <c r="A173" s="9">
        <v>45</v>
      </c>
      <c r="B173" t="s">
        <v>150</v>
      </c>
      <c r="C173" s="1" t="s">
        <v>11</v>
      </c>
      <c r="D173" s="1" t="s">
        <v>151</v>
      </c>
      <c r="E173" s="1">
        <v>9.9</v>
      </c>
      <c r="F173" s="74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6"/>
      <c r="W173" s="1">
        <f t="shared" ref="W173:W181" si="34">F173</f>
        <v>0</v>
      </c>
      <c r="X173" s="5">
        <f t="shared" ref="X173:X181" si="35">((E173/1.196)*(100-$X$3))/100</f>
        <v>5.3804347826086962</v>
      </c>
      <c r="Y173" s="5">
        <f t="shared" ref="Y173:Y181" si="36">X173*W173</f>
        <v>0</v>
      </c>
    </row>
    <row r="174" spans="1:25" x14ac:dyDescent="0.3">
      <c r="A174" s="9">
        <v>45</v>
      </c>
      <c r="B174" t="s">
        <v>150</v>
      </c>
      <c r="C174" s="1" t="s">
        <v>100</v>
      </c>
      <c r="D174" s="1" t="s">
        <v>152</v>
      </c>
      <c r="E174" s="1">
        <v>9.9</v>
      </c>
      <c r="F174" s="74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6"/>
      <c r="W174" s="1">
        <f t="shared" si="34"/>
        <v>0</v>
      </c>
      <c r="X174" s="5">
        <f t="shared" si="35"/>
        <v>5.3804347826086962</v>
      </c>
      <c r="Y174" s="5">
        <f t="shared" si="36"/>
        <v>0</v>
      </c>
    </row>
    <row r="175" spans="1:25" x14ac:dyDescent="0.3">
      <c r="A175" s="9">
        <v>45</v>
      </c>
      <c r="B175" t="s">
        <v>150</v>
      </c>
      <c r="C175" s="1" t="s">
        <v>101</v>
      </c>
      <c r="D175" s="1" t="s">
        <v>153</v>
      </c>
      <c r="E175" s="1">
        <v>9.9</v>
      </c>
      <c r="F175" s="74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6"/>
      <c r="W175" s="1">
        <f t="shared" si="34"/>
        <v>0</v>
      </c>
      <c r="X175" s="5">
        <f t="shared" si="35"/>
        <v>5.3804347826086962</v>
      </c>
      <c r="Y175" s="5">
        <f t="shared" si="36"/>
        <v>0</v>
      </c>
    </row>
    <row r="176" spans="1:25" x14ac:dyDescent="0.3">
      <c r="A176" s="9">
        <v>45</v>
      </c>
      <c r="B176" t="s">
        <v>150</v>
      </c>
      <c r="C176" s="1" t="s">
        <v>102</v>
      </c>
      <c r="D176" s="1" t="s">
        <v>154</v>
      </c>
      <c r="E176" s="1">
        <v>9.9</v>
      </c>
      <c r="F176" s="74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6"/>
      <c r="W176" s="1">
        <f t="shared" si="34"/>
        <v>0</v>
      </c>
      <c r="X176" s="5">
        <f t="shared" si="35"/>
        <v>5.3804347826086962</v>
      </c>
      <c r="Y176" s="5">
        <f t="shared" si="36"/>
        <v>0</v>
      </c>
    </row>
    <row r="177" spans="1:25" x14ac:dyDescent="0.3">
      <c r="A177" s="9">
        <v>45</v>
      </c>
      <c r="B177" t="s">
        <v>150</v>
      </c>
      <c r="C177" s="1" t="s">
        <v>43</v>
      </c>
      <c r="D177" s="1" t="s">
        <v>155</v>
      </c>
      <c r="E177" s="1">
        <v>9.9</v>
      </c>
      <c r="F177" s="74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6"/>
      <c r="W177" s="1">
        <f t="shared" si="34"/>
        <v>0</v>
      </c>
      <c r="X177" s="5">
        <f t="shared" si="35"/>
        <v>5.3804347826086962</v>
      </c>
      <c r="Y177" s="5">
        <f t="shared" si="36"/>
        <v>0</v>
      </c>
    </row>
    <row r="178" spans="1:25" x14ac:dyDescent="0.3">
      <c r="A178" s="9">
        <v>45</v>
      </c>
      <c r="B178" t="s">
        <v>150</v>
      </c>
      <c r="C178" s="1" t="s">
        <v>29</v>
      </c>
      <c r="D178" s="1" t="s">
        <v>156</v>
      </c>
      <c r="E178" s="1">
        <v>9.9</v>
      </c>
      <c r="F178" s="74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6"/>
      <c r="W178" s="1">
        <f t="shared" si="34"/>
        <v>0</v>
      </c>
      <c r="X178" s="5">
        <f t="shared" si="35"/>
        <v>5.3804347826086962</v>
      </c>
      <c r="Y178" s="5">
        <f t="shared" si="36"/>
        <v>0</v>
      </c>
    </row>
    <row r="179" spans="1:25" x14ac:dyDescent="0.3">
      <c r="A179" s="9">
        <v>133</v>
      </c>
      <c r="B179" t="s">
        <v>160</v>
      </c>
      <c r="C179" s="1" t="s">
        <v>11</v>
      </c>
      <c r="D179" s="1" t="s">
        <v>157</v>
      </c>
      <c r="E179" s="1">
        <v>59</v>
      </c>
      <c r="F179" s="74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6"/>
      <c r="W179" s="1">
        <f t="shared" si="34"/>
        <v>0</v>
      </c>
      <c r="X179" s="5">
        <f t="shared" si="35"/>
        <v>32.065217391304344</v>
      </c>
      <c r="Y179" s="5">
        <f t="shared" si="36"/>
        <v>0</v>
      </c>
    </row>
    <row r="180" spans="1:25" x14ac:dyDescent="0.3">
      <c r="A180" s="9">
        <v>133</v>
      </c>
      <c r="B180" t="s">
        <v>160</v>
      </c>
      <c r="C180" s="1" t="s">
        <v>99</v>
      </c>
      <c r="D180" s="1" t="s">
        <v>158</v>
      </c>
      <c r="E180" s="1">
        <v>59</v>
      </c>
      <c r="F180" s="74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6"/>
      <c r="W180" s="1">
        <f t="shared" si="34"/>
        <v>0</v>
      </c>
      <c r="X180" s="5">
        <f t="shared" si="35"/>
        <v>32.065217391304344</v>
      </c>
      <c r="Y180" s="5">
        <f t="shared" si="36"/>
        <v>0</v>
      </c>
    </row>
    <row r="181" spans="1:25" x14ac:dyDescent="0.3">
      <c r="A181" s="9">
        <v>133</v>
      </c>
      <c r="B181" t="s">
        <v>160</v>
      </c>
      <c r="C181" s="1" t="s">
        <v>29</v>
      </c>
      <c r="D181" s="1" t="s">
        <v>159</v>
      </c>
      <c r="E181" s="1">
        <v>59</v>
      </c>
      <c r="F181" s="74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6"/>
      <c r="W181" s="1">
        <f t="shared" si="34"/>
        <v>0</v>
      </c>
      <c r="X181" s="5">
        <f t="shared" si="35"/>
        <v>32.065217391304344</v>
      </c>
      <c r="Y181" s="5">
        <f t="shared" si="36"/>
        <v>0</v>
      </c>
    </row>
    <row r="182" spans="1:25" x14ac:dyDescent="0.3">
      <c r="A182" s="9">
        <v>132</v>
      </c>
      <c r="B182" t="s">
        <v>161</v>
      </c>
      <c r="C182" s="1" t="s">
        <v>15</v>
      </c>
      <c r="D182" s="1" t="s">
        <v>165</v>
      </c>
      <c r="E182" s="1">
        <v>25</v>
      </c>
      <c r="F182" s="74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6"/>
      <c r="W182" s="1">
        <f t="shared" ref="W182:W191" si="37">F182</f>
        <v>0</v>
      </c>
      <c r="X182" s="5">
        <f t="shared" ref="X182:X191" si="38">((E182/1.196)*(100-$X$3))/100</f>
        <v>13.586956521739133</v>
      </c>
      <c r="Y182" s="5">
        <f t="shared" ref="Y182:Y191" si="39">X182*W182</f>
        <v>0</v>
      </c>
    </row>
    <row r="183" spans="1:25" x14ac:dyDescent="0.3">
      <c r="A183" s="9">
        <v>132</v>
      </c>
      <c r="B183" t="s">
        <v>161</v>
      </c>
      <c r="C183" s="1" t="s">
        <v>22</v>
      </c>
      <c r="D183" s="1" t="s">
        <v>166</v>
      </c>
      <c r="E183" s="1">
        <v>25</v>
      </c>
      <c r="F183" s="74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6"/>
      <c r="W183" s="1">
        <f t="shared" si="37"/>
        <v>0</v>
      </c>
      <c r="X183" s="5">
        <f t="shared" si="38"/>
        <v>13.586956521739133</v>
      </c>
      <c r="Y183" s="5">
        <f t="shared" si="39"/>
        <v>0</v>
      </c>
    </row>
    <row r="184" spans="1:25" x14ac:dyDescent="0.3">
      <c r="A184" s="9">
        <v>132</v>
      </c>
      <c r="B184" t="s">
        <v>161</v>
      </c>
      <c r="C184" s="1" t="s">
        <v>39</v>
      </c>
      <c r="D184" s="1" t="s">
        <v>167</v>
      </c>
      <c r="E184" s="1">
        <v>25</v>
      </c>
      <c r="F184" s="74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6"/>
      <c r="W184" s="1">
        <f t="shared" si="37"/>
        <v>0</v>
      </c>
      <c r="X184" s="5">
        <f t="shared" si="38"/>
        <v>13.586956521739133</v>
      </c>
      <c r="Y184" s="5">
        <f t="shared" si="39"/>
        <v>0</v>
      </c>
    </row>
    <row r="185" spans="1:25" x14ac:dyDescent="0.3">
      <c r="A185" s="9">
        <v>132</v>
      </c>
      <c r="B185" t="s">
        <v>161</v>
      </c>
      <c r="C185" s="1" t="s">
        <v>162</v>
      </c>
      <c r="D185" s="1" t="s">
        <v>168</v>
      </c>
      <c r="E185" s="1">
        <v>25</v>
      </c>
      <c r="F185" s="74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6"/>
      <c r="W185" s="1">
        <f t="shared" si="37"/>
        <v>0</v>
      </c>
      <c r="X185" s="5">
        <f t="shared" si="38"/>
        <v>13.586956521739133</v>
      </c>
      <c r="Y185" s="5">
        <f t="shared" si="39"/>
        <v>0</v>
      </c>
    </row>
    <row r="186" spans="1:25" x14ac:dyDescent="0.3">
      <c r="A186" s="9">
        <v>132</v>
      </c>
      <c r="B186" t="s">
        <v>161</v>
      </c>
      <c r="C186" s="1" t="s">
        <v>163</v>
      </c>
      <c r="D186" s="1" t="s">
        <v>169</v>
      </c>
      <c r="E186" s="1">
        <v>25</v>
      </c>
      <c r="F186" s="74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6"/>
      <c r="W186" s="1">
        <f t="shared" si="37"/>
        <v>0</v>
      </c>
      <c r="X186" s="5">
        <f t="shared" si="38"/>
        <v>13.586956521739133</v>
      </c>
      <c r="Y186" s="5">
        <f t="shared" si="39"/>
        <v>0</v>
      </c>
    </row>
    <row r="187" spans="1:25" x14ac:dyDescent="0.3">
      <c r="A187" s="9">
        <v>132</v>
      </c>
      <c r="B187" t="s">
        <v>161</v>
      </c>
      <c r="C187" s="1" t="s">
        <v>5</v>
      </c>
      <c r="D187" s="1" t="s">
        <v>170</v>
      </c>
      <c r="E187" s="1">
        <v>25</v>
      </c>
      <c r="F187" s="74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6"/>
      <c r="W187" s="1">
        <f t="shared" si="37"/>
        <v>0</v>
      </c>
      <c r="X187" s="5">
        <f t="shared" si="38"/>
        <v>13.586956521739133</v>
      </c>
      <c r="Y187" s="5">
        <f t="shared" si="39"/>
        <v>0</v>
      </c>
    </row>
    <row r="188" spans="1:25" x14ac:dyDescent="0.3">
      <c r="A188" s="9">
        <v>132</v>
      </c>
      <c r="B188" t="s">
        <v>161</v>
      </c>
      <c r="C188" s="1" t="s">
        <v>10</v>
      </c>
      <c r="D188" s="1" t="s">
        <v>171</v>
      </c>
      <c r="E188" s="1">
        <v>25</v>
      </c>
      <c r="F188" s="74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6"/>
      <c r="W188" s="1">
        <f t="shared" si="37"/>
        <v>0</v>
      </c>
      <c r="X188" s="5">
        <f t="shared" si="38"/>
        <v>13.586956521739133</v>
      </c>
      <c r="Y188" s="5">
        <f t="shared" si="39"/>
        <v>0</v>
      </c>
    </row>
    <row r="189" spans="1:25" x14ac:dyDescent="0.3">
      <c r="A189" s="9">
        <v>132</v>
      </c>
      <c r="B189" t="s">
        <v>161</v>
      </c>
      <c r="C189" s="1" t="s">
        <v>33</v>
      </c>
      <c r="D189" s="1" t="s">
        <v>172</v>
      </c>
      <c r="E189" s="1">
        <v>25</v>
      </c>
      <c r="F189" s="74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6"/>
      <c r="W189" s="1">
        <f t="shared" si="37"/>
        <v>0</v>
      </c>
      <c r="X189" s="5">
        <f t="shared" si="38"/>
        <v>13.586956521739133</v>
      </c>
      <c r="Y189" s="5">
        <f t="shared" si="39"/>
        <v>0</v>
      </c>
    </row>
    <row r="190" spans="1:25" x14ac:dyDescent="0.3">
      <c r="A190" s="9">
        <v>132</v>
      </c>
      <c r="B190" t="s">
        <v>161</v>
      </c>
      <c r="C190" s="1" t="s">
        <v>164</v>
      </c>
      <c r="D190" s="1" t="s">
        <v>173</v>
      </c>
      <c r="E190" s="1">
        <v>25</v>
      </c>
      <c r="F190" s="74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6"/>
      <c r="W190" s="1">
        <f t="shared" si="37"/>
        <v>0</v>
      </c>
      <c r="X190" s="5">
        <f t="shared" si="38"/>
        <v>13.586956521739133</v>
      </c>
      <c r="Y190" s="5">
        <f t="shared" si="39"/>
        <v>0</v>
      </c>
    </row>
    <row r="191" spans="1:25" x14ac:dyDescent="0.3">
      <c r="A191" s="9">
        <v>132</v>
      </c>
      <c r="B191" t="s">
        <v>161</v>
      </c>
      <c r="C191" s="1" t="s">
        <v>132</v>
      </c>
      <c r="D191" s="1" t="s">
        <v>174</v>
      </c>
      <c r="E191" s="1">
        <v>25</v>
      </c>
      <c r="F191" s="74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6"/>
      <c r="W191" s="1">
        <f t="shared" si="37"/>
        <v>0</v>
      </c>
      <c r="X191" s="5">
        <f t="shared" si="38"/>
        <v>13.586956521739133</v>
      </c>
      <c r="Y191" s="5">
        <f t="shared" si="39"/>
        <v>0</v>
      </c>
    </row>
    <row r="192" spans="1:25" x14ac:dyDescent="0.3">
      <c r="A192" s="9">
        <v>134</v>
      </c>
      <c r="B192" t="s">
        <v>175</v>
      </c>
      <c r="C192" s="1" t="s">
        <v>11</v>
      </c>
      <c r="D192" s="1" t="s">
        <v>176</v>
      </c>
      <c r="E192" s="1">
        <v>29</v>
      </c>
      <c r="F192" s="74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6"/>
      <c r="W192" s="1">
        <f t="shared" ref="W192:W194" si="40">F192</f>
        <v>0</v>
      </c>
      <c r="X192" s="5">
        <f t="shared" ref="X192:X194" si="41">((E192/1.196)*(100-$X$3))/100</f>
        <v>15.760869565217392</v>
      </c>
      <c r="Y192" s="5">
        <f t="shared" ref="Y192:Y194" si="42">X192*W192</f>
        <v>0</v>
      </c>
    </row>
    <row r="193" spans="1:25" x14ac:dyDescent="0.3">
      <c r="A193" s="9">
        <v>134</v>
      </c>
      <c r="B193" t="s">
        <v>175</v>
      </c>
      <c r="C193" s="1" t="s">
        <v>99</v>
      </c>
      <c r="D193" s="1" t="s">
        <v>177</v>
      </c>
      <c r="E193" s="1">
        <v>29</v>
      </c>
      <c r="F193" s="74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6"/>
      <c r="W193" s="1">
        <f t="shared" si="40"/>
        <v>0</v>
      </c>
      <c r="X193" s="5">
        <f t="shared" si="41"/>
        <v>15.760869565217392</v>
      </c>
      <c r="Y193" s="5">
        <f t="shared" si="42"/>
        <v>0</v>
      </c>
    </row>
    <row r="194" spans="1:25" x14ac:dyDescent="0.3">
      <c r="A194" s="9">
        <v>134</v>
      </c>
      <c r="B194" t="s">
        <v>175</v>
      </c>
      <c r="C194" s="1" t="s">
        <v>29</v>
      </c>
      <c r="D194" s="1" t="s">
        <v>178</v>
      </c>
      <c r="E194" s="1">
        <v>29</v>
      </c>
      <c r="F194" s="74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6"/>
      <c r="W194" s="1">
        <f t="shared" si="40"/>
        <v>0</v>
      </c>
      <c r="X194" s="5">
        <f t="shared" si="41"/>
        <v>15.760869565217392</v>
      </c>
      <c r="Y194" s="5">
        <f t="shared" si="42"/>
        <v>0</v>
      </c>
    </row>
    <row r="195" spans="1:25" x14ac:dyDescent="0.3">
      <c r="A195" s="9">
        <v>131</v>
      </c>
      <c r="B195" t="s">
        <v>98</v>
      </c>
      <c r="C195" s="1" t="s">
        <v>11</v>
      </c>
      <c r="D195" s="1" t="s">
        <v>179</v>
      </c>
      <c r="E195" s="1">
        <v>9</v>
      </c>
      <c r="F195" s="74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6"/>
      <c r="W195" s="1">
        <f t="shared" ref="W195:W202" si="43">F195</f>
        <v>0</v>
      </c>
      <c r="X195" s="5">
        <f t="shared" ref="X195:X207" si="44">((E195/1.196)*(100-$X$3))/100</f>
        <v>4.8913043478260869</v>
      </c>
      <c r="Y195" s="5">
        <f t="shared" ref="Y195:Y207" si="45">X195*W195</f>
        <v>0</v>
      </c>
    </row>
    <row r="196" spans="1:25" x14ac:dyDescent="0.3">
      <c r="A196" s="9">
        <v>131</v>
      </c>
      <c r="B196" t="s">
        <v>98</v>
      </c>
      <c r="C196" s="1" t="s">
        <v>99</v>
      </c>
      <c r="D196" s="1" t="s">
        <v>180</v>
      </c>
      <c r="E196" s="1">
        <v>9</v>
      </c>
      <c r="F196" s="74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6"/>
      <c r="W196" s="1">
        <f t="shared" si="43"/>
        <v>0</v>
      </c>
      <c r="X196" s="5">
        <f t="shared" si="44"/>
        <v>4.8913043478260869</v>
      </c>
      <c r="Y196" s="5">
        <f t="shared" si="45"/>
        <v>0</v>
      </c>
    </row>
    <row r="197" spans="1:25" x14ac:dyDescent="0.3">
      <c r="A197" s="9">
        <v>131</v>
      </c>
      <c r="B197" t="s">
        <v>98</v>
      </c>
      <c r="C197" s="1" t="s">
        <v>29</v>
      </c>
      <c r="D197" s="1" t="s">
        <v>181</v>
      </c>
      <c r="E197" s="1">
        <v>9</v>
      </c>
      <c r="F197" s="74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6"/>
      <c r="W197" s="1">
        <f t="shared" si="43"/>
        <v>0</v>
      </c>
      <c r="X197" s="5">
        <f t="shared" si="44"/>
        <v>4.8913043478260869</v>
      </c>
      <c r="Y197" s="5">
        <f t="shared" si="45"/>
        <v>0</v>
      </c>
    </row>
    <row r="198" spans="1:25" x14ac:dyDescent="0.3">
      <c r="A198" s="9">
        <v>118</v>
      </c>
      <c r="B198" t="s">
        <v>182</v>
      </c>
      <c r="C198" s="1"/>
      <c r="D198" s="1" t="s">
        <v>183</v>
      </c>
      <c r="E198" s="1">
        <v>7.5</v>
      </c>
      <c r="F198" s="74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6"/>
      <c r="W198" s="1">
        <f t="shared" si="43"/>
        <v>0</v>
      </c>
      <c r="X198" s="5">
        <f t="shared" si="44"/>
        <v>4.0760869565217392</v>
      </c>
      <c r="Y198" s="5">
        <f t="shared" si="45"/>
        <v>0</v>
      </c>
    </row>
    <row r="199" spans="1:25" x14ac:dyDescent="0.3">
      <c r="A199" s="9">
        <v>121</v>
      </c>
      <c r="B199" t="s">
        <v>184</v>
      </c>
      <c r="C199" s="1" t="s">
        <v>11</v>
      </c>
      <c r="D199" s="1" t="s">
        <v>185</v>
      </c>
      <c r="E199" s="1">
        <v>13.5</v>
      </c>
      <c r="F199" s="74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6"/>
      <c r="W199" s="1">
        <f t="shared" si="43"/>
        <v>0</v>
      </c>
      <c r="X199" s="5">
        <f t="shared" si="44"/>
        <v>7.3369565217391308</v>
      </c>
      <c r="Y199" s="5">
        <f t="shared" si="45"/>
        <v>0</v>
      </c>
    </row>
    <row r="200" spans="1:25" x14ac:dyDescent="0.3">
      <c r="A200" s="9">
        <v>121</v>
      </c>
      <c r="B200" t="s">
        <v>184</v>
      </c>
      <c r="C200" s="1" t="s">
        <v>131</v>
      </c>
      <c r="D200" s="1" t="s">
        <v>186</v>
      </c>
      <c r="E200" s="1">
        <v>13.5</v>
      </c>
      <c r="F200" s="74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6"/>
      <c r="W200" s="1">
        <f t="shared" si="43"/>
        <v>0</v>
      </c>
      <c r="X200" s="5">
        <f t="shared" si="44"/>
        <v>7.3369565217391308</v>
      </c>
      <c r="Y200" s="5">
        <f t="shared" si="45"/>
        <v>0</v>
      </c>
    </row>
    <row r="201" spans="1:25" x14ac:dyDescent="0.3">
      <c r="A201" s="9">
        <v>60</v>
      </c>
      <c r="B201" t="s">
        <v>187</v>
      </c>
      <c r="C201" s="1" t="s">
        <v>188</v>
      </c>
      <c r="D201" s="1" t="s">
        <v>189</v>
      </c>
      <c r="E201" s="1">
        <v>11</v>
      </c>
      <c r="F201" s="74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6"/>
      <c r="W201" s="1">
        <f t="shared" si="43"/>
        <v>0</v>
      </c>
      <c r="X201" s="5">
        <f t="shared" si="44"/>
        <v>5.9782608695652177</v>
      </c>
      <c r="Y201" s="5">
        <f t="shared" si="45"/>
        <v>0</v>
      </c>
    </row>
    <row r="202" spans="1:25" x14ac:dyDescent="0.3">
      <c r="A202" s="9">
        <v>23</v>
      </c>
      <c r="B202" t="s">
        <v>190</v>
      </c>
      <c r="C202" s="1"/>
      <c r="D202" s="1" t="s">
        <v>191</v>
      </c>
      <c r="E202" s="1">
        <v>7.5</v>
      </c>
      <c r="F202" s="74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6"/>
      <c r="W202" s="1">
        <f t="shared" si="43"/>
        <v>0</v>
      </c>
      <c r="X202" s="5">
        <f t="shared" si="44"/>
        <v>4.0760869565217392</v>
      </c>
      <c r="Y202" s="5">
        <f t="shared" si="45"/>
        <v>0</v>
      </c>
    </row>
    <row r="203" spans="1:25" x14ac:dyDescent="0.3">
      <c r="A203" s="9">
        <v>25</v>
      </c>
      <c r="B203" t="s">
        <v>192</v>
      </c>
      <c r="C203" s="1" t="s">
        <v>11</v>
      </c>
      <c r="D203" s="1" t="s">
        <v>195</v>
      </c>
      <c r="E203" s="1">
        <v>21.9</v>
      </c>
      <c r="F203" s="2"/>
      <c r="G203" s="2"/>
      <c r="H203" s="2"/>
      <c r="I203" s="2"/>
      <c r="J203" s="2"/>
      <c r="K203" s="74"/>
      <c r="L203" s="75"/>
      <c r="M203" s="76"/>
      <c r="N203" s="79"/>
      <c r="O203" s="80"/>
      <c r="P203" s="81"/>
      <c r="Q203" s="79"/>
      <c r="R203" s="80"/>
      <c r="S203" s="81"/>
      <c r="T203" s="74"/>
      <c r="U203" s="75"/>
      <c r="V203" s="76"/>
      <c r="W203" s="1">
        <f>SUM(K203:V203)</f>
        <v>0</v>
      </c>
      <c r="X203" s="5">
        <f t="shared" si="44"/>
        <v>11.90217391304348</v>
      </c>
      <c r="Y203" s="5">
        <f t="shared" si="45"/>
        <v>0</v>
      </c>
    </row>
    <row r="204" spans="1:25" x14ac:dyDescent="0.3">
      <c r="A204" s="9">
        <v>104</v>
      </c>
      <c r="B204" t="s">
        <v>193</v>
      </c>
      <c r="C204" s="1" t="s">
        <v>11</v>
      </c>
      <c r="D204" s="1" t="s">
        <v>194</v>
      </c>
      <c r="E204" s="1">
        <v>29.9</v>
      </c>
      <c r="F204" s="2"/>
      <c r="G204" s="2"/>
      <c r="H204" s="2"/>
      <c r="I204" s="2"/>
      <c r="J204" s="2"/>
      <c r="K204" s="2"/>
      <c r="L204" s="74"/>
      <c r="M204" s="75"/>
      <c r="N204" s="76"/>
      <c r="O204" s="74"/>
      <c r="P204" s="76"/>
      <c r="Q204" s="74"/>
      <c r="R204" s="76"/>
      <c r="S204" s="74"/>
      <c r="T204" s="76"/>
      <c r="U204" s="13"/>
      <c r="V204" s="11"/>
      <c r="W204" s="1">
        <f>SUM(L204:T204)</f>
        <v>0</v>
      </c>
      <c r="X204" s="5">
        <f t="shared" si="44"/>
        <v>16.25</v>
      </c>
      <c r="Y204" s="5">
        <f t="shared" si="45"/>
        <v>0</v>
      </c>
    </row>
    <row r="205" spans="1:25" x14ac:dyDescent="0.3">
      <c r="A205" s="9">
        <v>19</v>
      </c>
      <c r="B205" t="s">
        <v>196</v>
      </c>
      <c r="C205" s="1" t="s">
        <v>11</v>
      </c>
      <c r="D205" s="1" t="s">
        <v>197</v>
      </c>
      <c r="E205" s="1">
        <v>19.899999999999999</v>
      </c>
      <c r="F205" s="2"/>
      <c r="G205" s="2"/>
      <c r="H205" s="2"/>
      <c r="I205" s="2"/>
      <c r="J205" s="2"/>
      <c r="K205" s="2"/>
      <c r="L205" s="74"/>
      <c r="M205" s="75"/>
      <c r="N205" s="76"/>
      <c r="O205" s="74"/>
      <c r="P205" s="76"/>
      <c r="Q205" s="74"/>
      <c r="R205" s="76"/>
      <c r="S205" s="74"/>
      <c r="T205" s="76"/>
      <c r="U205" s="13"/>
      <c r="V205" s="12"/>
      <c r="W205" s="1">
        <f>SUM(L205:T205)</f>
        <v>0</v>
      </c>
      <c r="X205" s="5">
        <f t="shared" si="44"/>
        <v>10.815217391304348</v>
      </c>
      <c r="Y205" s="5">
        <f t="shared" si="45"/>
        <v>0</v>
      </c>
    </row>
    <row r="206" spans="1:25" x14ac:dyDescent="0.3">
      <c r="A206" s="9">
        <v>46</v>
      </c>
      <c r="B206" t="s">
        <v>198</v>
      </c>
      <c r="C206" s="1" t="s">
        <v>101</v>
      </c>
      <c r="D206" s="1" t="s">
        <v>199</v>
      </c>
      <c r="E206" s="1">
        <v>29.9</v>
      </c>
      <c r="F206" s="2"/>
      <c r="G206" s="2"/>
      <c r="H206" s="2"/>
      <c r="I206" s="2"/>
      <c r="J206" s="2"/>
      <c r="K206" s="2"/>
      <c r="L206" s="74"/>
      <c r="M206" s="75"/>
      <c r="N206" s="76"/>
      <c r="O206" s="74"/>
      <c r="P206" s="76"/>
      <c r="Q206" s="74"/>
      <c r="R206" s="76"/>
      <c r="S206" s="74"/>
      <c r="T206" s="76"/>
      <c r="U206" s="14"/>
      <c r="V206" s="12"/>
      <c r="W206" s="1">
        <f>SUM(L206:T206)</f>
        <v>0</v>
      </c>
      <c r="X206" s="5">
        <f t="shared" si="44"/>
        <v>16.25</v>
      </c>
      <c r="Y206" s="5">
        <f t="shared" si="45"/>
        <v>0</v>
      </c>
    </row>
    <row r="207" spans="1:25" x14ac:dyDescent="0.3">
      <c r="A207" s="9">
        <v>46</v>
      </c>
      <c r="B207" t="s">
        <v>198</v>
      </c>
      <c r="C207" s="1" t="s">
        <v>43</v>
      </c>
      <c r="D207" s="1" t="s">
        <v>200</v>
      </c>
      <c r="E207" s="1">
        <v>29.9</v>
      </c>
      <c r="F207" s="2"/>
      <c r="G207" s="2"/>
      <c r="H207" s="2"/>
      <c r="I207" s="2"/>
      <c r="J207" s="2"/>
      <c r="K207" s="2"/>
      <c r="L207" s="74"/>
      <c r="M207" s="75"/>
      <c r="N207" s="76"/>
      <c r="O207" s="74"/>
      <c r="P207" s="76"/>
      <c r="Q207" s="74"/>
      <c r="R207" s="76"/>
      <c r="S207" s="74"/>
      <c r="T207" s="76"/>
      <c r="U207" s="13"/>
      <c r="V207" s="12"/>
      <c r="W207" s="1">
        <f>SUM(L207:T207)</f>
        <v>0</v>
      </c>
      <c r="X207" s="5">
        <f t="shared" si="44"/>
        <v>16.25</v>
      </c>
      <c r="Y207" s="5">
        <f t="shared" si="45"/>
        <v>0</v>
      </c>
    </row>
    <row r="208" spans="1:25" x14ac:dyDescent="0.3">
      <c r="A208" s="9">
        <v>68</v>
      </c>
      <c r="B208" t="s">
        <v>201</v>
      </c>
      <c r="C208" s="1"/>
      <c r="D208" s="1" t="s">
        <v>202</v>
      </c>
      <c r="E208" s="1">
        <v>14.5</v>
      </c>
      <c r="F208" s="74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6"/>
      <c r="W208" s="1">
        <f t="shared" ref="W208:W209" si="46">F208</f>
        <v>0</v>
      </c>
      <c r="X208" s="5">
        <f t="shared" ref="X208:X209" si="47">((E208/1.196)*(100-$X$3))/100</f>
        <v>7.8804347826086962</v>
      </c>
      <c r="Y208" s="5">
        <f t="shared" ref="Y208:Y209" si="48">X208*W208</f>
        <v>0</v>
      </c>
    </row>
    <row r="209" spans="1:25" x14ac:dyDescent="0.3">
      <c r="A209" s="9">
        <v>63</v>
      </c>
      <c r="B209" t="s">
        <v>204</v>
      </c>
      <c r="C209" s="1"/>
      <c r="D209" s="1" t="s">
        <v>203</v>
      </c>
      <c r="E209" s="1">
        <v>15.5</v>
      </c>
      <c r="F209" s="74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6"/>
      <c r="W209" s="1">
        <f t="shared" si="46"/>
        <v>0</v>
      </c>
      <c r="X209" s="5">
        <f t="shared" si="47"/>
        <v>8.4239130434782616</v>
      </c>
      <c r="Y209" s="5">
        <f t="shared" si="48"/>
        <v>0</v>
      </c>
    </row>
    <row r="210" spans="1:25" ht="15" x14ac:dyDescent="0.3">
      <c r="A210" s="77" t="s">
        <v>205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5" x14ac:dyDescent="0.3">
      <c r="A211" s="10">
        <v>103</v>
      </c>
      <c r="B211" t="s">
        <v>31</v>
      </c>
      <c r="C211" s="1" t="s">
        <v>29</v>
      </c>
      <c r="D211" s="1" t="s">
        <v>30</v>
      </c>
      <c r="E211" s="1">
        <v>14.5</v>
      </c>
      <c r="F211" s="2"/>
      <c r="G211" s="2"/>
      <c r="H211" s="2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">
        <f>SUM(I211:T211)</f>
        <v>0</v>
      </c>
      <c r="X211" s="5">
        <f t="shared" ref="X211:X253" si="49">((E211/1.196)*(100-$X$3))/100</f>
        <v>7.8804347826086962</v>
      </c>
      <c r="Y211" s="5">
        <f>X211*W211</f>
        <v>0</v>
      </c>
    </row>
    <row r="212" spans="1:25" x14ac:dyDescent="0.3">
      <c r="A212" s="9">
        <v>14</v>
      </c>
      <c r="B212" t="s">
        <v>67</v>
      </c>
      <c r="C212" s="1"/>
      <c r="D212" s="1" t="s">
        <v>66</v>
      </c>
      <c r="E212" s="1">
        <v>5.5</v>
      </c>
      <c r="F212" s="74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6"/>
      <c r="W212" s="1">
        <f>F212</f>
        <v>0</v>
      </c>
      <c r="X212" s="5">
        <f t="shared" si="49"/>
        <v>2.9891304347826089</v>
      </c>
      <c r="Y212" s="5">
        <f>X212*W212</f>
        <v>0</v>
      </c>
    </row>
    <row r="213" spans="1:25" x14ac:dyDescent="0.3">
      <c r="A213" s="9">
        <v>110</v>
      </c>
      <c r="B213" t="s">
        <v>112</v>
      </c>
      <c r="C213" s="1" t="s">
        <v>11</v>
      </c>
      <c r="D213" s="1" t="s">
        <v>113</v>
      </c>
      <c r="E213" s="1">
        <v>12.5</v>
      </c>
      <c r="F213" s="74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6"/>
      <c r="W213" s="1">
        <f t="shared" ref="W213:W246" si="50">F213</f>
        <v>0</v>
      </c>
      <c r="X213" s="5">
        <f t="shared" si="49"/>
        <v>6.7934782608695663</v>
      </c>
      <c r="Y213" s="5">
        <f t="shared" ref="Y213:Y253" si="51">X213*W213</f>
        <v>0</v>
      </c>
    </row>
    <row r="214" spans="1:25" x14ac:dyDescent="0.3">
      <c r="A214" s="9">
        <v>110</v>
      </c>
      <c r="B214" t="s">
        <v>112</v>
      </c>
      <c r="C214" s="1" t="s">
        <v>99</v>
      </c>
      <c r="D214" s="1" t="s">
        <v>114</v>
      </c>
      <c r="E214" s="1">
        <v>12.5</v>
      </c>
      <c r="F214" s="74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6"/>
      <c r="W214" s="1">
        <f t="shared" si="50"/>
        <v>0</v>
      </c>
      <c r="X214" s="5">
        <f t="shared" si="49"/>
        <v>6.7934782608695663</v>
      </c>
      <c r="Y214" s="5">
        <f t="shared" si="51"/>
        <v>0</v>
      </c>
    </row>
    <row r="215" spans="1:25" x14ac:dyDescent="0.3">
      <c r="A215" s="9">
        <v>110</v>
      </c>
      <c r="B215" t="s">
        <v>112</v>
      </c>
      <c r="C215" s="1" t="s">
        <v>100</v>
      </c>
      <c r="D215" s="1" t="s">
        <v>115</v>
      </c>
      <c r="E215" s="1">
        <v>12.5</v>
      </c>
      <c r="F215" s="74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6"/>
      <c r="W215" s="1">
        <f t="shared" si="50"/>
        <v>0</v>
      </c>
      <c r="X215" s="5">
        <f t="shared" si="49"/>
        <v>6.7934782608695663</v>
      </c>
      <c r="Y215" s="5">
        <f t="shared" si="51"/>
        <v>0</v>
      </c>
    </row>
    <row r="216" spans="1:25" x14ac:dyDescent="0.3">
      <c r="A216" s="9">
        <v>110</v>
      </c>
      <c r="B216" t="s">
        <v>112</v>
      </c>
      <c r="C216" s="1" t="s">
        <v>101</v>
      </c>
      <c r="D216" s="1" t="s">
        <v>116</v>
      </c>
      <c r="E216" s="1">
        <v>12.5</v>
      </c>
      <c r="F216" s="74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6"/>
      <c r="W216" s="1">
        <f t="shared" si="50"/>
        <v>0</v>
      </c>
      <c r="X216" s="5">
        <f t="shared" si="49"/>
        <v>6.7934782608695663</v>
      </c>
      <c r="Y216" s="5">
        <f t="shared" si="51"/>
        <v>0</v>
      </c>
    </row>
    <row r="217" spans="1:25" x14ac:dyDescent="0.3">
      <c r="A217" s="9">
        <v>110</v>
      </c>
      <c r="B217" t="s">
        <v>112</v>
      </c>
      <c r="C217" s="1" t="s">
        <v>102</v>
      </c>
      <c r="D217" s="1" t="s">
        <v>117</v>
      </c>
      <c r="E217" s="1">
        <v>12.5</v>
      </c>
      <c r="F217" s="74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6"/>
      <c r="W217" s="1">
        <f t="shared" si="50"/>
        <v>0</v>
      </c>
      <c r="X217" s="5">
        <f t="shared" si="49"/>
        <v>6.7934782608695663</v>
      </c>
      <c r="Y217" s="5">
        <f t="shared" si="51"/>
        <v>0</v>
      </c>
    </row>
    <row r="218" spans="1:25" x14ac:dyDescent="0.3">
      <c r="A218" s="9">
        <v>110</v>
      </c>
      <c r="B218" t="s">
        <v>112</v>
      </c>
      <c r="C218" s="1" t="s">
        <v>43</v>
      </c>
      <c r="D218" s="1" t="s">
        <v>118</v>
      </c>
      <c r="E218" s="1">
        <v>12.5</v>
      </c>
      <c r="F218" s="74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6"/>
      <c r="W218" s="1">
        <f t="shared" si="50"/>
        <v>0</v>
      </c>
      <c r="X218" s="5">
        <f t="shared" si="49"/>
        <v>6.7934782608695663</v>
      </c>
      <c r="Y218" s="5">
        <f t="shared" si="51"/>
        <v>0</v>
      </c>
    </row>
    <row r="219" spans="1:25" x14ac:dyDescent="0.3">
      <c r="A219" s="9">
        <v>110</v>
      </c>
      <c r="B219" t="s">
        <v>112</v>
      </c>
      <c r="C219" s="1" t="s">
        <v>29</v>
      </c>
      <c r="D219" s="1" t="s">
        <v>119</v>
      </c>
      <c r="E219" s="1">
        <v>12.5</v>
      </c>
      <c r="F219" s="74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6"/>
      <c r="W219" s="1">
        <f t="shared" si="50"/>
        <v>0</v>
      </c>
      <c r="X219" s="5">
        <f t="shared" si="49"/>
        <v>6.7934782608695663</v>
      </c>
      <c r="Y219" s="5">
        <f t="shared" si="51"/>
        <v>0</v>
      </c>
    </row>
    <row r="220" spans="1:25" x14ac:dyDescent="0.3">
      <c r="A220" s="9">
        <v>113</v>
      </c>
      <c r="B220" t="s">
        <v>98</v>
      </c>
      <c r="C220" s="1" t="s">
        <v>11</v>
      </c>
      <c r="D220" s="1" t="s">
        <v>103</v>
      </c>
      <c r="E220" s="1">
        <v>7.5</v>
      </c>
      <c r="F220" s="74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6"/>
      <c r="W220" s="1">
        <f t="shared" si="50"/>
        <v>0</v>
      </c>
      <c r="X220" s="5">
        <f t="shared" si="49"/>
        <v>4.0760869565217392</v>
      </c>
      <c r="Y220" s="5">
        <f t="shared" si="51"/>
        <v>0</v>
      </c>
    </row>
    <row r="221" spans="1:25" x14ac:dyDescent="0.3">
      <c r="A221" s="9">
        <v>113</v>
      </c>
      <c r="B221" t="s">
        <v>98</v>
      </c>
      <c r="C221" s="1" t="s">
        <v>99</v>
      </c>
      <c r="D221" s="1" t="s">
        <v>104</v>
      </c>
      <c r="E221" s="1">
        <v>7.5</v>
      </c>
      <c r="F221" s="74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6"/>
      <c r="W221" s="1">
        <f t="shared" si="50"/>
        <v>0</v>
      </c>
      <c r="X221" s="5">
        <f t="shared" si="49"/>
        <v>4.0760869565217392</v>
      </c>
      <c r="Y221" s="5">
        <f t="shared" si="51"/>
        <v>0</v>
      </c>
    </row>
    <row r="222" spans="1:25" x14ac:dyDescent="0.3">
      <c r="A222" s="9">
        <v>113</v>
      </c>
      <c r="B222" t="s">
        <v>98</v>
      </c>
      <c r="C222" s="1" t="s">
        <v>100</v>
      </c>
      <c r="D222" s="1" t="s">
        <v>105</v>
      </c>
      <c r="E222" s="1">
        <v>7.5</v>
      </c>
      <c r="F222" s="74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6"/>
      <c r="W222" s="1">
        <f t="shared" si="50"/>
        <v>0</v>
      </c>
      <c r="X222" s="5">
        <f t="shared" si="49"/>
        <v>4.0760869565217392</v>
      </c>
      <c r="Y222" s="5">
        <f t="shared" si="51"/>
        <v>0</v>
      </c>
    </row>
    <row r="223" spans="1:25" x14ac:dyDescent="0.3">
      <c r="A223" s="9">
        <v>113</v>
      </c>
      <c r="B223" t="s">
        <v>98</v>
      </c>
      <c r="C223" s="1" t="s">
        <v>101</v>
      </c>
      <c r="D223" s="1" t="s">
        <v>106</v>
      </c>
      <c r="E223" s="1">
        <v>7.5</v>
      </c>
      <c r="F223" s="74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6"/>
      <c r="W223" s="1">
        <f t="shared" si="50"/>
        <v>0</v>
      </c>
      <c r="X223" s="5">
        <f t="shared" si="49"/>
        <v>4.0760869565217392</v>
      </c>
      <c r="Y223" s="5">
        <f t="shared" si="51"/>
        <v>0</v>
      </c>
    </row>
    <row r="224" spans="1:25" x14ac:dyDescent="0.3">
      <c r="A224" s="9">
        <v>113</v>
      </c>
      <c r="B224" t="s">
        <v>98</v>
      </c>
      <c r="C224" s="1" t="s">
        <v>102</v>
      </c>
      <c r="D224" s="1" t="s">
        <v>107</v>
      </c>
      <c r="E224" s="1">
        <v>7.5</v>
      </c>
      <c r="F224" s="74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6"/>
      <c r="W224" s="1">
        <f t="shared" si="50"/>
        <v>0</v>
      </c>
      <c r="X224" s="5">
        <f t="shared" si="49"/>
        <v>4.0760869565217392</v>
      </c>
      <c r="Y224" s="5">
        <f t="shared" si="51"/>
        <v>0</v>
      </c>
    </row>
    <row r="225" spans="1:25" x14ac:dyDescent="0.3">
      <c r="A225" s="9">
        <v>113</v>
      </c>
      <c r="B225" t="s">
        <v>98</v>
      </c>
      <c r="C225" s="1" t="s">
        <v>43</v>
      </c>
      <c r="D225" s="1" t="s">
        <v>108</v>
      </c>
      <c r="E225" s="1">
        <v>7.5</v>
      </c>
      <c r="F225" s="74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6"/>
      <c r="W225" s="1">
        <f t="shared" si="50"/>
        <v>0</v>
      </c>
      <c r="X225" s="5">
        <f t="shared" si="49"/>
        <v>4.0760869565217392</v>
      </c>
      <c r="Y225" s="5">
        <f t="shared" si="51"/>
        <v>0</v>
      </c>
    </row>
    <row r="226" spans="1:25" x14ac:dyDescent="0.3">
      <c r="A226" s="9">
        <v>113</v>
      </c>
      <c r="B226" t="s">
        <v>98</v>
      </c>
      <c r="C226" s="1" t="s">
        <v>29</v>
      </c>
      <c r="D226" s="1" t="s">
        <v>109</v>
      </c>
      <c r="E226" s="1">
        <v>7.5</v>
      </c>
      <c r="F226" s="74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6"/>
      <c r="W226" s="1">
        <f t="shared" si="50"/>
        <v>0</v>
      </c>
      <c r="X226" s="5">
        <f t="shared" si="49"/>
        <v>4.0760869565217392</v>
      </c>
      <c r="Y226" s="5">
        <f t="shared" si="51"/>
        <v>0</v>
      </c>
    </row>
    <row r="227" spans="1:25" x14ac:dyDescent="0.3">
      <c r="A227" s="9">
        <v>33</v>
      </c>
      <c r="B227" t="s">
        <v>141</v>
      </c>
      <c r="C227" s="1" t="s">
        <v>11</v>
      </c>
      <c r="D227" s="1" t="s">
        <v>142</v>
      </c>
      <c r="E227" s="1">
        <v>9.9</v>
      </c>
      <c r="F227" s="74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6"/>
      <c r="W227" s="1">
        <f t="shared" si="50"/>
        <v>0</v>
      </c>
      <c r="X227" s="5">
        <f t="shared" si="49"/>
        <v>5.3804347826086962</v>
      </c>
      <c r="Y227" s="5">
        <f t="shared" si="51"/>
        <v>0</v>
      </c>
    </row>
    <row r="228" spans="1:25" x14ac:dyDescent="0.3">
      <c r="A228" s="9">
        <v>33</v>
      </c>
      <c r="B228" t="s">
        <v>141</v>
      </c>
      <c r="C228" s="1" t="s">
        <v>99</v>
      </c>
      <c r="D228" s="1" t="s">
        <v>146</v>
      </c>
      <c r="E228" s="1">
        <v>9.9</v>
      </c>
      <c r="F228" s="74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6"/>
      <c r="W228" s="1">
        <f t="shared" si="50"/>
        <v>0</v>
      </c>
      <c r="X228" s="5">
        <f t="shared" si="49"/>
        <v>5.3804347826086962</v>
      </c>
      <c r="Y228" s="5">
        <f t="shared" si="51"/>
        <v>0</v>
      </c>
    </row>
    <row r="229" spans="1:25" x14ac:dyDescent="0.3">
      <c r="A229" s="9">
        <v>33</v>
      </c>
      <c r="B229" t="s">
        <v>141</v>
      </c>
      <c r="C229" s="1" t="s">
        <v>29</v>
      </c>
      <c r="D229" s="1" t="s">
        <v>147</v>
      </c>
      <c r="E229" s="1">
        <v>9.9</v>
      </c>
      <c r="F229" s="74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6"/>
      <c r="W229" s="1">
        <f t="shared" si="50"/>
        <v>0</v>
      </c>
      <c r="X229" s="5">
        <f t="shared" si="49"/>
        <v>5.3804347826086962</v>
      </c>
      <c r="Y229" s="5">
        <f t="shared" si="51"/>
        <v>0</v>
      </c>
    </row>
    <row r="230" spans="1:25" x14ac:dyDescent="0.3">
      <c r="A230" s="9">
        <v>45</v>
      </c>
      <c r="B230" t="s">
        <v>150</v>
      </c>
      <c r="C230" s="1" t="s">
        <v>11</v>
      </c>
      <c r="D230" s="1" t="s">
        <v>151</v>
      </c>
      <c r="E230" s="1">
        <v>9.9</v>
      </c>
      <c r="F230" s="74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6"/>
      <c r="W230" s="1">
        <f t="shared" si="50"/>
        <v>0</v>
      </c>
      <c r="X230" s="5">
        <f t="shared" si="49"/>
        <v>5.3804347826086962</v>
      </c>
      <c r="Y230" s="5">
        <f t="shared" si="51"/>
        <v>0</v>
      </c>
    </row>
    <row r="231" spans="1:25" x14ac:dyDescent="0.3">
      <c r="A231" s="9">
        <v>45</v>
      </c>
      <c r="B231" t="s">
        <v>150</v>
      </c>
      <c r="C231" s="1" t="s">
        <v>100</v>
      </c>
      <c r="D231" s="1" t="s">
        <v>152</v>
      </c>
      <c r="E231" s="1">
        <v>9.9</v>
      </c>
      <c r="F231" s="74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6"/>
      <c r="W231" s="1">
        <f t="shared" si="50"/>
        <v>0</v>
      </c>
      <c r="X231" s="5">
        <f t="shared" si="49"/>
        <v>5.3804347826086962</v>
      </c>
      <c r="Y231" s="5">
        <f t="shared" si="51"/>
        <v>0</v>
      </c>
    </row>
    <row r="232" spans="1:25" x14ac:dyDescent="0.3">
      <c r="A232" s="9">
        <v>45</v>
      </c>
      <c r="B232" t="s">
        <v>150</v>
      </c>
      <c r="C232" s="1" t="s">
        <v>101</v>
      </c>
      <c r="D232" s="1" t="s">
        <v>153</v>
      </c>
      <c r="E232" s="1">
        <v>9.9</v>
      </c>
      <c r="F232" s="74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6"/>
      <c r="W232" s="1">
        <f t="shared" si="50"/>
        <v>0</v>
      </c>
      <c r="X232" s="5">
        <f t="shared" si="49"/>
        <v>5.3804347826086962</v>
      </c>
      <c r="Y232" s="5">
        <f t="shared" si="51"/>
        <v>0</v>
      </c>
    </row>
    <row r="233" spans="1:25" x14ac:dyDescent="0.3">
      <c r="A233" s="9">
        <v>45</v>
      </c>
      <c r="B233" t="s">
        <v>150</v>
      </c>
      <c r="C233" s="1" t="s">
        <v>102</v>
      </c>
      <c r="D233" s="1" t="s">
        <v>154</v>
      </c>
      <c r="E233" s="1">
        <v>9.9</v>
      </c>
      <c r="F233" s="74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6"/>
      <c r="W233" s="1">
        <f t="shared" si="50"/>
        <v>0</v>
      </c>
      <c r="X233" s="5">
        <f t="shared" si="49"/>
        <v>5.3804347826086962</v>
      </c>
      <c r="Y233" s="5">
        <f t="shared" si="51"/>
        <v>0</v>
      </c>
    </row>
    <row r="234" spans="1:25" x14ac:dyDescent="0.3">
      <c r="A234" s="9">
        <v>45</v>
      </c>
      <c r="B234" t="s">
        <v>150</v>
      </c>
      <c r="C234" s="1" t="s">
        <v>43</v>
      </c>
      <c r="D234" s="1" t="s">
        <v>155</v>
      </c>
      <c r="E234" s="1">
        <v>9.9</v>
      </c>
      <c r="F234" s="74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6"/>
      <c r="W234" s="1">
        <f t="shared" si="50"/>
        <v>0</v>
      </c>
      <c r="X234" s="5">
        <f t="shared" si="49"/>
        <v>5.3804347826086962</v>
      </c>
      <c r="Y234" s="5">
        <f t="shared" si="51"/>
        <v>0</v>
      </c>
    </row>
    <row r="235" spans="1:25" x14ac:dyDescent="0.3">
      <c r="A235" s="9">
        <v>45</v>
      </c>
      <c r="B235" t="s">
        <v>150</v>
      </c>
      <c r="C235" s="1" t="s">
        <v>29</v>
      </c>
      <c r="D235" s="1" t="s">
        <v>156</v>
      </c>
      <c r="E235" s="1">
        <v>9.9</v>
      </c>
      <c r="F235" s="74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6"/>
      <c r="W235" s="1">
        <f t="shared" si="50"/>
        <v>0</v>
      </c>
      <c r="X235" s="5">
        <f t="shared" si="49"/>
        <v>5.3804347826086962</v>
      </c>
      <c r="Y235" s="5">
        <f t="shared" si="51"/>
        <v>0</v>
      </c>
    </row>
    <row r="236" spans="1:25" x14ac:dyDescent="0.3">
      <c r="A236" s="9">
        <v>130</v>
      </c>
      <c r="B236" t="s">
        <v>206</v>
      </c>
      <c r="C236" s="1" t="s">
        <v>11</v>
      </c>
      <c r="D236" s="1" t="s">
        <v>207</v>
      </c>
      <c r="E236" s="1">
        <v>49</v>
      </c>
      <c r="F236" s="74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6"/>
      <c r="W236" s="1">
        <f t="shared" si="50"/>
        <v>0</v>
      </c>
      <c r="X236" s="5">
        <f t="shared" si="49"/>
        <v>26.630434782608699</v>
      </c>
      <c r="Y236" s="5">
        <f t="shared" si="51"/>
        <v>0</v>
      </c>
    </row>
    <row r="237" spans="1:25" x14ac:dyDescent="0.3">
      <c r="A237" s="9">
        <v>130</v>
      </c>
      <c r="B237" t="s">
        <v>206</v>
      </c>
      <c r="C237" s="1" t="s">
        <v>29</v>
      </c>
      <c r="D237" s="1" t="s">
        <v>208</v>
      </c>
      <c r="E237" s="1">
        <v>49</v>
      </c>
      <c r="F237" s="74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6"/>
      <c r="W237" s="1">
        <f t="shared" si="50"/>
        <v>0</v>
      </c>
      <c r="X237" s="5">
        <f t="shared" si="49"/>
        <v>26.630434782608699</v>
      </c>
      <c r="Y237" s="5">
        <f t="shared" si="51"/>
        <v>0</v>
      </c>
    </row>
    <row r="238" spans="1:25" x14ac:dyDescent="0.3">
      <c r="A238" s="9">
        <v>62</v>
      </c>
      <c r="B238" t="s">
        <v>212</v>
      </c>
      <c r="C238" s="1" t="s">
        <v>10</v>
      </c>
      <c r="D238" s="1" t="s">
        <v>213</v>
      </c>
      <c r="E238" s="1">
        <v>25</v>
      </c>
      <c r="F238" s="74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6"/>
      <c r="W238" s="1">
        <f t="shared" si="50"/>
        <v>0</v>
      </c>
      <c r="X238" s="5">
        <f t="shared" si="49"/>
        <v>13.586956521739133</v>
      </c>
      <c r="Y238" s="5">
        <f t="shared" si="51"/>
        <v>0</v>
      </c>
    </row>
    <row r="239" spans="1:25" x14ac:dyDescent="0.3">
      <c r="A239" s="9">
        <v>62</v>
      </c>
      <c r="B239" t="s">
        <v>212</v>
      </c>
      <c r="C239" s="1" t="s">
        <v>6</v>
      </c>
      <c r="D239" s="1" t="s">
        <v>214</v>
      </c>
      <c r="E239" s="1">
        <v>25</v>
      </c>
      <c r="F239" s="74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6"/>
      <c r="W239" s="1">
        <f t="shared" si="50"/>
        <v>0</v>
      </c>
      <c r="X239" s="5">
        <f t="shared" si="49"/>
        <v>13.586956521739133</v>
      </c>
      <c r="Y239" s="5">
        <f t="shared" si="51"/>
        <v>0</v>
      </c>
    </row>
    <row r="240" spans="1:25" x14ac:dyDescent="0.3">
      <c r="A240" s="9">
        <v>61</v>
      </c>
      <c r="B240" t="s">
        <v>209</v>
      </c>
      <c r="C240" s="1" t="s">
        <v>11</v>
      </c>
      <c r="D240" s="1" t="s">
        <v>210</v>
      </c>
      <c r="E240" s="1">
        <v>29</v>
      </c>
      <c r="F240" s="74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6"/>
      <c r="W240" s="1">
        <f t="shared" si="50"/>
        <v>0</v>
      </c>
      <c r="X240" s="5">
        <f t="shared" si="49"/>
        <v>15.760869565217392</v>
      </c>
      <c r="Y240" s="5">
        <f t="shared" si="51"/>
        <v>0</v>
      </c>
    </row>
    <row r="241" spans="1:25" x14ac:dyDescent="0.3">
      <c r="A241" s="9">
        <v>61</v>
      </c>
      <c r="B241" t="s">
        <v>209</v>
      </c>
      <c r="C241" s="1" t="s">
        <v>29</v>
      </c>
      <c r="D241" s="1" t="s">
        <v>211</v>
      </c>
      <c r="E241" s="1">
        <v>29</v>
      </c>
      <c r="F241" s="74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6"/>
      <c r="W241" s="1">
        <f t="shared" si="50"/>
        <v>0</v>
      </c>
      <c r="X241" s="5">
        <f t="shared" si="49"/>
        <v>15.760869565217392</v>
      </c>
      <c r="Y241" s="5">
        <f t="shared" si="51"/>
        <v>0</v>
      </c>
    </row>
    <row r="242" spans="1:25" x14ac:dyDescent="0.3">
      <c r="A242" s="9">
        <v>118</v>
      </c>
      <c r="B242" t="s">
        <v>182</v>
      </c>
      <c r="C242" s="1"/>
      <c r="D242" s="1" t="s">
        <v>183</v>
      </c>
      <c r="E242" s="1">
        <v>7.5</v>
      </c>
      <c r="F242" s="74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6"/>
      <c r="W242" s="1">
        <f t="shared" si="50"/>
        <v>0</v>
      </c>
      <c r="X242" s="5">
        <f t="shared" si="49"/>
        <v>4.0760869565217392</v>
      </c>
      <c r="Y242" s="5">
        <f t="shared" si="51"/>
        <v>0</v>
      </c>
    </row>
    <row r="243" spans="1:25" x14ac:dyDescent="0.3">
      <c r="A243" s="9">
        <v>121</v>
      </c>
      <c r="B243" t="s">
        <v>184</v>
      </c>
      <c r="C243" s="1" t="s">
        <v>11</v>
      </c>
      <c r="D243" s="1" t="s">
        <v>185</v>
      </c>
      <c r="E243" s="1">
        <v>13.5</v>
      </c>
      <c r="F243" s="74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6"/>
      <c r="W243" s="1">
        <f t="shared" si="50"/>
        <v>0</v>
      </c>
      <c r="X243" s="5">
        <f t="shared" si="49"/>
        <v>7.3369565217391308</v>
      </c>
      <c r="Y243" s="5">
        <f t="shared" si="51"/>
        <v>0</v>
      </c>
    </row>
    <row r="244" spans="1:25" x14ac:dyDescent="0.3">
      <c r="A244" s="9">
        <v>121</v>
      </c>
      <c r="B244" t="s">
        <v>184</v>
      </c>
      <c r="C244" s="1" t="s">
        <v>131</v>
      </c>
      <c r="D244" s="1" t="s">
        <v>186</v>
      </c>
      <c r="E244" s="1">
        <v>13.5</v>
      </c>
      <c r="F244" s="74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6"/>
      <c r="W244" s="1">
        <f t="shared" si="50"/>
        <v>0</v>
      </c>
      <c r="X244" s="5">
        <f t="shared" si="49"/>
        <v>7.3369565217391308</v>
      </c>
      <c r="Y244" s="5">
        <f t="shared" si="51"/>
        <v>0</v>
      </c>
    </row>
    <row r="245" spans="1:25" x14ac:dyDescent="0.3">
      <c r="A245" s="9">
        <v>60</v>
      </c>
      <c r="B245" t="s">
        <v>187</v>
      </c>
      <c r="C245" s="1" t="s">
        <v>188</v>
      </c>
      <c r="D245" s="1" t="s">
        <v>189</v>
      </c>
      <c r="E245" s="1">
        <v>11</v>
      </c>
      <c r="F245" s="74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6"/>
      <c r="W245" s="1">
        <f t="shared" si="50"/>
        <v>0</v>
      </c>
      <c r="X245" s="5">
        <f t="shared" si="49"/>
        <v>5.9782608695652177</v>
      </c>
      <c r="Y245" s="5">
        <f t="shared" si="51"/>
        <v>0</v>
      </c>
    </row>
    <row r="246" spans="1:25" x14ac:dyDescent="0.3">
      <c r="A246" s="9">
        <v>23</v>
      </c>
      <c r="B246" t="s">
        <v>190</v>
      </c>
      <c r="C246" s="1"/>
      <c r="D246" s="1" t="s">
        <v>191</v>
      </c>
      <c r="E246" s="1">
        <v>7.5</v>
      </c>
      <c r="F246" s="74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6"/>
      <c r="W246" s="1">
        <f t="shared" si="50"/>
        <v>0</v>
      </c>
      <c r="X246" s="5">
        <f t="shared" si="49"/>
        <v>4.0760869565217392</v>
      </c>
      <c r="Y246" s="5">
        <f t="shared" si="51"/>
        <v>0</v>
      </c>
    </row>
    <row r="247" spans="1:25" x14ac:dyDescent="0.3">
      <c r="A247" s="9">
        <v>25</v>
      </c>
      <c r="B247" t="s">
        <v>192</v>
      </c>
      <c r="C247" s="1" t="s">
        <v>11</v>
      </c>
      <c r="D247" s="1" t="s">
        <v>195</v>
      </c>
      <c r="E247" s="1">
        <v>21.9</v>
      </c>
      <c r="F247" s="2"/>
      <c r="G247" s="2"/>
      <c r="H247" s="2"/>
      <c r="I247" s="2"/>
      <c r="J247" s="2"/>
      <c r="K247" s="74"/>
      <c r="L247" s="75"/>
      <c r="M247" s="76"/>
      <c r="N247" s="79"/>
      <c r="O247" s="80"/>
      <c r="P247" s="81"/>
      <c r="Q247" s="79"/>
      <c r="R247" s="80"/>
      <c r="S247" s="81"/>
      <c r="T247" s="74"/>
      <c r="U247" s="75"/>
      <c r="V247" s="76"/>
      <c r="W247" s="1">
        <f>SUM(K247:V247)</f>
        <v>0</v>
      </c>
      <c r="X247" s="5">
        <f t="shared" si="49"/>
        <v>11.90217391304348</v>
      </c>
      <c r="Y247" s="5">
        <f t="shared" si="51"/>
        <v>0</v>
      </c>
    </row>
    <row r="248" spans="1:25" x14ac:dyDescent="0.3">
      <c r="A248" s="9">
        <v>104</v>
      </c>
      <c r="B248" t="s">
        <v>193</v>
      </c>
      <c r="C248" s="1" t="s">
        <v>11</v>
      </c>
      <c r="D248" s="1" t="s">
        <v>194</v>
      </c>
      <c r="E248" s="1">
        <v>29.9</v>
      </c>
      <c r="F248" s="2"/>
      <c r="G248" s="2"/>
      <c r="H248" s="2"/>
      <c r="I248" s="2"/>
      <c r="J248" s="2"/>
      <c r="K248" s="2"/>
      <c r="L248" s="74"/>
      <c r="M248" s="75"/>
      <c r="N248" s="76"/>
      <c r="O248" s="74"/>
      <c r="P248" s="76"/>
      <c r="Q248" s="74"/>
      <c r="R248" s="76"/>
      <c r="S248" s="74"/>
      <c r="T248" s="76"/>
      <c r="U248" s="13"/>
      <c r="V248" s="11"/>
      <c r="W248" s="1">
        <f>SUM(L248:T248)</f>
        <v>0</v>
      </c>
      <c r="X248" s="5">
        <f t="shared" si="49"/>
        <v>16.25</v>
      </c>
      <c r="Y248" s="5">
        <f t="shared" si="51"/>
        <v>0</v>
      </c>
    </row>
    <row r="249" spans="1:25" x14ac:dyDescent="0.3">
      <c r="A249" s="9">
        <v>19</v>
      </c>
      <c r="B249" t="s">
        <v>196</v>
      </c>
      <c r="C249" s="1" t="s">
        <v>11</v>
      </c>
      <c r="D249" s="1" t="s">
        <v>197</v>
      </c>
      <c r="E249" s="1">
        <v>19.899999999999999</v>
      </c>
      <c r="F249" s="2"/>
      <c r="G249" s="2"/>
      <c r="H249" s="2"/>
      <c r="I249" s="2"/>
      <c r="J249" s="2"/>
      <c r="K249" s="2"/>
      <c r="L249" s="74"/>
      <c r="M249" s="75"/>
      <c r="N249" s="76"/>
      <c r="O249" s="74"/>
      <c r="P249" s="76"/>
      <c r="Q249" s="74"/>
      <c r="R249" s="76"/>
      <c r="S249" s="74"/>
      <c r="T249" s="76"/>
      <c r="U249" s="13"/>
      <c r="V249" s="12"/>
      <c r="W249" s="1">
        <f>SUM(L249:T249)</f>
        <v>0</v>
      </c>
      <c r="X249" s="5">
        <f t="shared" si="49"/>
        <v>10.815217391304348</v>
      </c>
      <c r="Y249" s="5">
        <f t="shared" si="51"/>
        <v>0</v>
      </c>
    </row>
    <row r="250" spans="1:25" x14ac:dyDescent="0.3">
      <c r="A250" s="9">
        <v>46</v>
      </c>
      <c r="B250" t="s">
        <v>198</v>
      </c>
      <c r="C250" s="1" t="s">
        <v>101</v>
      </c>
      <c r="D250" s="1" t="s">
        <v>199</v>
      </c>
      <c r="E250" s="1">
        <v>29.9</v>
      </c>
      <c r="F250" s="2"/>
      <c r="G250" s="2"/>
      <c r="H250" s="2"/>
      <c r="I250" s="2"/>
      <c r="J250" s="2"/>
      <c r="K250" s="2"/>
      <c r="L250" s="74"/>
      <c r="M250" s="75"/>
      <c r="N250" s="76"/>
      <c r="O250" s="74"/>
      <c r="P250" s="76"/>
      <c r="Q250" s="74"/>
      <c r="R250" s="76"/>
      <c r="S250" s="74"/>
      <c r="T250" s="76"/>
      <c r="U250" s="14"/>
      <c r="V250" s="12"/>
      <c r="W250" s="1">
        <f>SUM(L250:T250)</f>
        <v>0</v>
      </c>
      <c r="X250" s="5">
        <f t="shared" si="49"/>
        <v>16.25</v>
      </c>
      <c r="Y250" s="5">
        <f t="shared" si="51"/>
        <v>0</v>
      </c>
    </row>
    <row r="251" spans="1:25" x14ac:dyDescent="0.3">
      <c r="A251" s="9">
        <v>46</v>
      </c>
      <c r="B251" t="s">
        <v>198</v>
      </c>
      <c r="C251" s="1" t="s">
        <v>43</v>
      </c>
      <c r="D251" s="1" t="s">
        <v>200</v>
      </c>
      <c r="E251" s="1">
        <v>29.9</v>
      </c>
      <c r="F251" s="2"/>
      <c r="G251" s="2"/>
      <c r="H251" s="2"/>
      <c r="I251" s="2"/>
      <c r="J251" s="2"/>
      <c r="K251" s="2"/>
      <c r="L251" s="74"/>
      <c r="M251" s="75"/>
      <c r="N251" s="76"/>
      <c r="O251" s="74"/>
      <c r="P251" s="76"/>
      <c r="Q251" s="74"/>
      <c r="R251" s="76"/>
      <c r="S251" s="74"/>
      <c r="T251" s="76"/>
      <c r="U251" s="13"/>
      <c r="V251" s="12"/>
      <c r="W251" s="1">
        <f>SUM(L251:T251)</f>
        <v>0</v>
      </c>
      <c r="X251" s="5">
        <f t="shared" si="49"/>
        <v>16.25</v>
      </c>
      <c r="Y251" s="5">
        <f t="shared" si="51"/>
        <v>0</v>
      </c>
    </row>
    <row r="252" spans="1:25" x14ac:dyDescent="0.3">
      <c r="A252" s="9">
        <v>68</v>
      </c>
      <c r="B252" t="s">
        <v>201</v>
      </c>
      <c r="C252" s="1"/>
      <c r="D252" s="1" t="s">
        <v>202</v>
      </c>
      <c r="E252" s="1">
        <v>14.5</v>
      </c>
      <c r="F252" s="74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6"/>
      <c r="W252" s="1">
        <f t="shared" ref="W252:W253" si="52">F252</f>
        <v>0</v>
      </c>
      <c r="X252" s="5">
        <f t="shared" si="49"/>
        <v>7.8804347826086962</v>
      </c>
      <c r="Y252" s="5">
        <f t="shared" si="51"/>
        <v>0</v>
      </c>
    </row>
    <row r="253" spans="1:25" x14ac:dyDescent="0.3">
      <c r="A253" s="9">
        <v>63</v>
      </c>
      <c r="B253" t="s">
        <v>204</v>
      </c>
      <c r="C253" s="1"/>
      <c r="D253" s="1" t="s">
        <v>203</v>
      </c>
      <c r="E253" s="1">
        <v>15.5</v>
      </c>
      <c r="F253" s="74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6"/>
      <c r="W253" s="1">
        <f t="shared" si="52"/>
        <v>0</v>
      </c>
      <c r="X253" s="5">
        <f t="shared" si="49"/>
        <v>8.4239130434782616</v>
      </c>
      <c r="Y253" s="5">
        <f t="shared" si="51"/>
        <v>0</v>
      </c>
    </row>
    <row r="254" spans="1:25" ht="15" x14ac:dyDescent="0.3">
      <c r="A254" s="77" t="s">
        <v>21</v>
      </c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</row>
    <row r="255" spans="1:25" x14ac:dyDescent="0.3">
      <c r="A255" s="10">
        <v>103</v>
      </c>
      <c r="B255" t="s">
        <v>31</v>
      </c>
      <c r="C255" s="1" t="s">
        <v>29</v>
      </c>
      <c r="D255" s="1" t="s">
        <v>30</v>
      </c>
      <c r="E255" s="1">
        <v>14.5</v>
      </c>
      <c r="F255" s="2"/>
      <c r="G255" s="2"/>
      <c r="H255" s="2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">
        <f>SUM(I255:T255)</f>
        <v>0</v>
      </c>
      <c r="X255" s="5">
        <f t="shared" ref="X255:X284" si="53">((E255/1.196)*(100-$X$3))/100</f>
        <v>7.8804347826086962</v>
      </c>
      <c r="Y255" s="5">
        <f>X255*W255</f>
        <v>0</v>
      </c>
    </row>
    <row r="256" spans="1:25" x14ac:dyDescent="0.3">
      <c r="A256" s="9">
        <v>14</v>
      </c>
      <c r="B256" t="s">
        <v>67</v>
      </c>
      <c r="C256" s="1"/>
      <c r="D256" s="1" t="s">
        <v>66</v>
      </c>
      <c r="E256" s="1">
        <v>5.5</v>
      </c>
      <c r="F256" s="74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6"/>
      <c r="W256" s="1">
        <f>F256</f>
        <v>0</v>
      </c>
      <c r="X256" s="5">
        <f t="shared" si="53"/>
        <v>2.9891304347826089</v>
      </c>
      <c r="Y256" s="5">
        <f>X256*W256</f>
        <v>0</v>
      </c>
    </row>
    <row r="257" spans="1:25" x14ac:dyDescent="0.3">
      <c r="A257" s="9">
        <v>110</v>
      </c>
      <c r="B257" t="s">
        <v>112</v>
      </c>
      <c r="C257" s="1" t="s">
        <v>11</v>
      </c>
      <c r="D257" s="1" t="s">
        <v>113</v>
      </c>
      <c r="E257" s="1">
        <v>12.5</v>
      </c>
      <c r="F257" s="74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6"/>
      <c r="W257" s="1">
        <f t="shared" ref="W257:W283" si="54">F257</f>
        <v>0</v>
      </c>
      <c r="X257" s="5">
        <f t="shared" si="53"/>
        <v>6.7934782608695663</v>
      </c>
      <c r="Y257" s="5">
        <f t="shared" ref="Y257:Y284" si="55">X257*W257</f>
        <v>0</v>
      </c>
    </row>
    <row r="258" spans="1:25" x14ac:dyDescent="0.3">
      <c r="A258" s="9">
        <v>110</v>
      </c>
      <c r="B258" t="s">
        <v>112</v>
      </c>
      <c r="C258" s="1" t="s">
        <v>99</v>
      </c>
      <c r="D258" s="1" t="s">
        <v>114</v>
      </c>
      <c r="E258" s="1">
        <v>12.5</v>
      </c>
      <c r="F258" s="74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6"/>
      <c r="W258" s="1">
        <f t="shared" si="54"/>
        <v>0</v>
      </c>
      <c r="X258" s="5">
        <f t="shared" si="53"/>
        <v>6.7934782608695663</v>
      </c>
      <c r="Y258" s="5">
        <f t="shared" si="55"/>
        <v>0</v>
      </c>
    </row>
    <row r="259" spans="1:25" x14ac:dyDescent="0.3">
      <c r="A259" s="9">
        <v>110</v>
      </c>
      <c r="B259" t="s">
        <v>112</v>
      </c>
      <c r="C259" s="1" t="s">
        <v>100</v>
      </c>
      <c r="D259" s="1" t="s">
        <v>115</v>
      </c>
      <c r="E259" s="1">
        <v>12.5</v>
      </c>
      <c r="F259" s="74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6"/>
      <c r="W259" s="1">
        <f t="shared" si="54"/>
        <v>0</v>
      </c>
      <c r="X259" s="5">
        <f t="shared" si="53"/>
        <v>6.7934782608695663</v>
      </c>
      <c r="Y259" s="5">
        <f t="shared" si="55"/>
        <v>0</v>
      </c>
    </row>
    <row r="260" spans="1:25" x14ac:dyDescent="0.3">
      <c r="A260" s="9">
        <v>110</v>
      </c>
      <c r="B260" t="s">
        <v>112</v>
      </c>
      <c r="C260" s="1" t="s">
        <v>101</v>
      </c>
      <c r="D260" s="1" t="s">
        <v>116</v>
      </c>
      <c r="E260" s="1">
        <v>12.5</v>
      </c>
      <c r="F260" s="74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6"/>
      <c r="W260" s="1">
        <f t="shared" si="54"/>
        <v>0</v>
      </c>
      <c r="X260" s="5">
        <f t="shared" si="53"/>
        <v>6.7934782608695663</v>
      </c>
      <c r="Y260" s="5">
        <f t="shared" si="55"/>
        <v>0</v>
      </c>
    </row>
    <row r="261" spans="1:25" x14ac:dyDescent="0.3">
      <c r="A261" s="9">
        <v>110</v>
      </c>
      <c r="B261" t="s">
        <v>112</v>
      </c>
      <c r="C261" s="1" t="s">
        <v>102</v>
      </c>
      <c r="D261" s="1" t="s">
        <v>117</v>
      </c>
      <c r="E261" s="1">
        <v>12.5</v>
      </c>
      <c r="F261" s="74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6"/>
      <c r="W261" s="1">
        <f t="shared" si="54"/>
        <v>0</v>
      </c>
      <c r="X261" s="5">
        <f t="shared" si="53"/>
        <v>6.7934782608695663</v>
      </c>
      <c r="Y261" s="5">
        <f t="shared" si="55"/>
        <v>0</v>
      </c>
    </row>
    <row r="262" spans="1:25" x14ac:dyDescent="0.3">
      <c r="A262" s="9">
        <v>110</v>
      </c>
      <c r="B262" t="s">
        <v>112</v>
      </c>
      <c r="C262" s="1" t="s">
        <v>43</v>
      </c>
      <c r="D262" s="1" t="s">
        <v>118</v>
      </c>
      <c r="E262" s="1">
        <v>12.5</v>
      </c>
      <c r="F262" s="74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6"/>
      <c r="W262" s="1">
        <f t="shared" si="54"/>
        <v>0</v>
      </c>
      <c r="X262" s="5">
        <f t="shared" si="53"/>
        <v>6.7934782608695663</v>
      </c>
      <c r="Y262" s="5">
        <f t="shared" si="55"/>
        <v>0</v>
      </c>
    </row>
    <row r="263" spans="1:25" x14ac:dyDescent="0.3">
      <c r="A263" s="9">
        <v>110</v>
      </c>
      <c r="B263" t="s">
        <v>112</v>
      </c>
      <c r="C263" s="1" t="s">
        <v>29</v>
      </c>
      <c r="D263" s="1" t="s">
        <v>119</v>
      </c>
      <c r="E263" s="1">
        <v>12.5</v>
      </c>
      <c r="F263" s="74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6"/>
      <c r="W263" s="1">
        <f t="shared" si="54"/>
        <v>0</v>
      </c>
      <c r="X263" s="5">
        <f t="shared" si="53"/>
        <v>6.7934782608695663</v>
      </c>
      <c r="Y263" s="5">
        <f t="shared" si="55"/>
        <v>0</v>
      </c>
    </row>
    <row r="264" spans="1:25" x14ac:dyDescent="0.3">
      <c r="A264" s="9">
        <v>113</v>
      </c>
      <c r="B264" t="s">
        <v>98</v>
      </c>
      <c r="C264" s="1" t="s">
        <v>11</v>
      </c>
      <c r="D264" s="1" t="s">
        <v>103</v>
      </c>
      <c r="E264" s="1">
        <v>7.5</v>
      </c>
      <c r="F264" s="74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6"/>
      <c r="W264" s="1">
        <f t="shared" si="54"/>
        <v>0</v>
      </c>
      <c r="X264" s="5">
        <f t="shared" si="53"/>
        <v>4.0760869565217392</v>
      </c>
      <c r="Y264" s="5">
        <f t="shared" si="55"/>
        <v>0</v>
      </c>
    </row>
    <row r="265" spans="1:25" x14ac:dyDescent="0.3">
      <c r="A265" s="9">
        <v>113</v>
      </c>
      <c r="B265" t="s">
        <v>98</v>
      </c>
      <c r="C265" s="1" t="s">
        <v>99</v>
      </c>
      <c r="D265" s="1" t="s">
        <v>104</v>
      </c>
      <c r="E265" s="1">
        <v>7.5</v>
      </c>
      <c r="F265" s="74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6"/>
      <c r="W265" s="1">
        <f t="shared" si="54"/>
        <v>0</v>
      </c>
      <c r="X265" s="5">
        <f t="shared" si="53"/>
        <v>4.0760869565217392</v>
      </c>
      <c r="Y265" s="5">
        <f t="shared" si="55"/>
        <v>0</v>
      </c>
    </row>
    <row r="266" spans="1:25" x14ac:dyDescent="0.3">
      <c r="A266" s="9">
        <v>113</v>
      </c>
      <c r="B266" t="s">
        <v>98</v>
      </c>
      <c r="C266" s="1" t="s">
        <v>100</v>
      </c>
      <c r="D266" s="1" t="s">
        <v>105</v>
      </c>
      <c r="E266" s="1">
        <v>7.5</v>
      </c>
      <c r="F266" s="74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6"/>
      <c r="W266" s="1">
        <f t="shared" si="54"/>
        <v>0</v>
      </c>
      <c r="X266" s="5">
        <f t="shared" si="53"/>
        <v>4.0760869565217392</v>
      </c>
      <c r="Y266" s="5">
        <f t="shared" si="55"/>
        <v>0</v>
      </c>
    </row>
    <row r="267" spans="1:25" x14ac:dyDescent="0.3">
      <c r="A267" s="9">
        <v>113</v>
      </c>
      <c r="B267" t="s">
        <v>98</v>
      </c>
      <c r="C267" s="1" t="s">
        <v>101</v>
      </c>
      <c r="D267" s="1" t="s">
        <v>106</v>
      </c>
      <c r="E267" s="1">
        <v>7.5</v>
      </c>
      <c r="F267" s="74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6"/>
      <c r="W267" s="1">
        <f t="shared" si="54"/>
        <v>0</v>
      </c>
      <c r="X267" s="5">
        <f t="shared" si="53"/>
        <v>4.0760869565217392</v>
      </c>
      <c r="Y267" s="5">
        <f t="shared" si="55"/>
        <v>0</v>
      </c>
    </row>
    <row r="268" spans="1:25" x14ac:dyDescent="0.3">
      <c r="A268" s="9">
        <v>113</v>
      </c>
      <c r="B268" t="s">
        <v>98</v>
      </c>
      <c r="C268" s="1" t="s">
        <v>102</v>
      </c>
      <c r="D268" s="1" t="s">
        <v>107</v>
      </c>
      <c r="E268" s="1">
        <v>7.5</v>
      </c>
      <c r="F268" s="74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6"/>
      <c r="W268" s="1">
        <f t="shared" si="54"/>
        <v>0</v>
      </c>
      <c r="X268" s="5">
        <f t="shared" si="53"/>
        <v>4.0760869565217392</v>
      </c>
      <c r="Y268" s="5">
        <f t="shared" si="55"/>
        <v>0</v>
      </c>
    </row>
    <row r="269" spans="1:25" x14ac:dyDescent="0.3">
      <c r="A269" s="9">
        <v>113</v>
      </c>
      <c r="B269" t="s">
        <v>98</v>
      </c>
      <c r="C269" s="1" t="s">
        <v>43</v>
      </c>
      <c r="D269" s="1" t="s">
        <v>108</v>
      </c>
      <c r="E269" s="1">
        <v>7.5</v>
      </c>
      <c r="F269" s="74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6"/>
      <c r="W269" s="1">
        <f t="shared" si="54"/>
        <v>0</v>
      </c>
      <c r="X269" s="5">
        <f t="shared" si="53"/>
        <v>4.0760869565217392</v>
      </c>
      <c r="Y269" s="5">
        <f t="shared" si="55"/>
        <v>0</v>
      </c>
    </row>
    <row r="270" spans="1:25" x14ac:dyDescent="0.3">
      <c r="A270" s="9">
        <v>113</v>
      </c>
      <c r="B270" t="s">
        <v>98</v>
      </c>
      <c r="C270" s="1" t="s">
        <v>29</v>
      </c>
      <c r="D270" s="1" t="s">
        <v>109</v>
      </c>
      <c r="E270" s="1">
        <v>7.5</v>
      </c>
      <c r="F270" s="74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6"/>
      <c r="W270" s="1">
        <f t="shared" si="54"/>
        <v>0</v>
      </c>
      <c r="X270" s="5">
        <f t="shared" si="53"/>
        <v>4.0760869565217392</v>
      </c>
      <c r="Y270" s="5">
        <f t="shared" si="55"/>
        <v>0</v>
      </c>
    </row>
    <row r="271" spans="1:25" x14ac:dyDescent="0.3">
      <c r="A271" s="9">
        <v>33</v>
      </c>
      <c r="B271" t="s">
        <v>141</v>
      </c>
      <c r="C271" s="1" t="s">
        <v>11</v>
      </c>
      <c r="D271" s="1" t="s">
        <v>142</v>
      </c>
      <c r="E271" s="1">
        <v>9.9</v>
      </c>
      <c r="F271" s="74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6"/>
      <c r="W271" s="1">
        <f t="shared" si="54"/>
        <v>0</v>
      </c>
      <c r="X271" s="5">
        <f t="shared" si="53"/>
        <v>5.3804347826086962</v>
      </c>
      <c r="Y271" s="5">
        <f t="shared" si="55"/>
        <v>0</v>
      </c>
    </row>
    <row r="272" spans="1:25" x14ac:dyDescent="0.3">
      <c r="A272" s="9">
        <v>33</v>
      </c>
      <c r="B272" t="s">
        <v>141</v>
      </c>
      <c r="C272" s="1" t="s">
        <v>99</v>
      </c>
      <c r="D272" s="1" t="s">
        <v>146</v>
      </c>
      <c r="E272" s="1">
        <v>9.9</v>
      </c>
      <c r="F272" s="74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6"/>
      <c r="W272" s="1">
        <f t="shared" si="54"/>
        <v>0</v>
      </c>
      <c r="X272" s="5">
        <f t="shared" si="53"/>
        <v>5.3804347826086962</v>
      </c>
      <c r="Y272" s="5">
        <f t="shared" si="55"/>
        <v>0</v>
      </c>
    </row>
    <row r="273" spans="1:25" x14ac:dyDescent="0.3">
      <c r="A273" s="9">
        <v>33</v>
      </c>
      <c r="B273" t="s">
        <v>141</v>
      </c>
      <c r="C273" s="1" t="s">
        <v>29</v>
      </c>
      <c r="D273" s="1" t="s">
        <v>147</v>
      </c>
      <c r="E273" s="1">
        <v>9.9</v>
      </c>
      <c r="F273" s="74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6"/>
      <c r="W273" s="1">
        <f t="shared" si="54"/>
        <v>0</v>
      </c>
      <c r="X273" s="5">
        <f t="shared" si="53"/>
        <v>5.3804347826086962</v>
      </c>
      <c r="Y273" s="5">
        <f t="shared" si="55"/>
        <v>0</v>
      </c>
    </row>
    <row r="274" spans="1:25" x14ac:dyDescent="0.3">
      <c r="A274" s="9">
        <v>30</v>
      </c>
      <c r="B274" t="s">
        <v>145</v>
      </c>
      <c r="C274" s="1" t="s">
        <v>11</v>
      </c>
      <c r="D274" s="1" t="s">
        <v>148</v>
      </c>
      <c r="E274" s="1">
        <v>9.9</v>
      </c>
      <c r="F274" s="74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6"/>
      <c r="W274" s="1">
        <f t="shared" si="54"/>
        <v>0</v>
      </c>
      <c r="X274" s="5">
        <f t="shared" si="53"/>
        <v>5.3804347826086962</v>
      </c>
      <c r="Y274" s="5">
        <f t="shared" si="55"/>
        <v>0</v>
      </c>
    </row>
    <row r="275" spans="1:25" x14ac:dyDescent="0.3">
      <c r="A275" s="9">
        <v>30</v>
      </c>
      <c r="B275" t="s">
        <v>145</v>
      </c>
      <c r="C275" s="1" t="s">
        <v>99</v>
      </c>
      <c r="D275" s="1" t="s">
        <v>143</v>
      </c>
      <c r="E275" s="1">
        <v>9.9</v>
      </c>
      <c r="F275" s="74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6"/>
      <c r="W275" s="1">
        <f t="shared" si="54"/>
        <v>0</v>
      </c>
      <c r="X275" s="5">
        <f t="shared" si="53"/>
        <v>5.3804347826086962</v>
      </c>
      <c r="Y275" s="5">
        <f t="shared" si="55"/>
        <v>0</v>
      </c>
    </row>
    <row r="276" spans="1:25" x14ac:dyDescent="0.3">
      <c r="A276" s="9">
        <v>30</v>
      </c>
      <c r="B276" t="s">
        <v>145</v>
      </c>
      <c r="C276" s="1" t="s">
        <v>29</v>
      </c>
      <c r="D276" s="1" t="s">
        <v>144</v>
      </c>
      <c r="E276" s="1">
        <v>9.9</v>
      </c>
      <c r="F276" s="74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6"/>
      <c r="W276" s="1">
        <f t="shared" si="54"/>
        <v>0</v>
      </c>
      <c r="X276" s="5">
        <f t="shared" si="53"/>
        <v>5.3804347826086962</v>
      </c>
      <c r="Y276" s="5">
        <f t="shared" si="55"/>
        <v>0</v>
      </c>
    </row>
    <row r="277" spans="1:25" x14ac:dyDescent="0.3">
      <c r="A277" s="9">
        <v>45</v>
      </c>
      <c r="B277" t="s">
        <v>150</v>
      </c>
      <c r="C277" s="1" t="s">
        <v>11</v>
      </c>
      <c r="D277" s="1" t="s">
        <v>151</v>
      </c>
      <c r="E277" s="1">
        <v>9.9</v>
      </c>
      <c r="F277" s="74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6"/>
      <c r="W277" s="1">
        <f t="shared" si="54"/>
        <v>0</v>
      </c>
      <c r="X277" s="5">
        <f t="shared" si="53"/>
        <v>5.3804347826086962</v>
      </c>
      <c r="Y277" s="5">
        <f t="shared" si="55"/>
        <v>0</v>
      </c>
    </row>
    <row r="278" spans="1:25" x14ac:dyDescent="0.3">
      <c r="A278" s="9">
        <v>45</v>
      </c>
      <c r="B278" t="s">
        <v>150</v>
      </c>
      <c r="C278" s="1" t="s">
        <v>100</v>
      </c>
      <c r="D278" s="1" t="s">
        <v>152</v>
      </c>
      <c r="E278" s="1">
        <v>9.9</v>
      </c>
      <c r="F278" s="74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6"/>
      <c r="W278" s="1">
        <f t="shared" si="54"/>
        <v>0</v>
      </c>
      <c r="X278" s="5">
        <f t="shared" si="53"/>
        <v>5.3804347826086962</v>
      </c>
      <c r="Y278" s="5">
        <f t="shared" si="55"/>
        <v>0</v>
      </c>
    </row>
    <row r="279" spans="1:25" x14ac:dyDescent="0.3">
      <c r="A279" s="9">
        <v>45</v>
      </c>
      <c r="B279" t="s">
        <v>150</v>
      </c>
      <c r="C279" s="1" t="s">
        <v>101</v>
      </c>
      <c r="D279" s="1" t="s">
        <v>153</v>
      </c>
      <c r="E279" s="1">
        <v>9.9</v>
      </c>
      <c r="F279" s="74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6"/>
      <c r="W279" s="1">
        <f t="shared" si="54"/>
        <v>0</v>
      </c>
      <c r="X279" s="5">
        <f t="shared" si="53"/>
        <v>5.3804347826086962</v>
      </c>
      <c r="Y279" s="5">
        <f t="shared" si="55"/>
        <v>0</v>
      </c>
    </row>
    <row r="280" spans="1:25" x14ac:dyDescent="0.3">
      <c r="A280" s="9">
        <v>45</v>
      </c>
      <c r="B280" t="s">
        <v>150</v>
      </c>
      <c r="C280" s="1" t="s">
        <v>102</v>
      </c>
      <c r="D280" s="1" t="s">
        <v>154</v>
      </c>
      <c r="E280" s="1">
        <v>9.9</v>
      </c>
      <c r="F280" s="74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6"/>
      <c r="W280" s="1">
        <f t="shared" si="54"/>
        <v>0</v>
      </c>
      <c r="X280" s="5">
        <f t="shared" si="53"/>
        <v>5.3804347826086962</v>
      </c>
      <c r="Y280" s="5">
        <f t="shared" si="55"/>
        <v>0</v>
      </c>
    </row>
    <row r="281" spans="1:25" x14ac:dyDescent="0.3">
      <c r="A281" s="9">
        <v>45</v>
      </c>
      <c r="B281" t="s">
        <v>150</v>
      </c>
      <c r="C281" s="1" t="s">
        <v>43</v>
      </c>
      <c r="D281" s="1" t="s">
        <v>155</v>
      </c>
      <c r="E281" s="1">
        <v>9.9</v>
      </c>
      <c r="F281" s="74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6"/>
      <c r="W281" s="1">
        <f t="shared" si="54"/>
        <v>0</v>
      </c>
      <c r="X281" s="5">
        <f t="shared" si="53"/>
        <v>5.3804347826086962</v>
      </c>
      <c r="Y281" s="5">
        <f t="shared" si="55"/>
        <v>0</v>
      </c>
    </row>
    <row r="282" spans="1:25" x14ac:dyDescent="0.3">
      <c r="A282" s="9">
        <v>45</v>
      </c>
      <c r="B282" t="s">
        <v>150</v>
      </c>
      <c r="C282" s="1" t="s">
        <v>29</v>
      </c>
      <c r="D282" s="1" t="s">
        <v>156</v>
      </c>
      <c r="E282" s="1">
        <v>9.9</v>
      </c>
      <c r="F282" s="74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6"/>
      <c r="W282" s="1">
        <f t="shared" si="54"/>
        <v>0</v>
      </c>
      <c r="X282" s="5">
        <f t="shared" si="53"/>
        <v>5.3804347826086962</v>
      </c>
      <c r="Y282" s="5">
        <f t="shared" si="55"/>
        <v>0</v>
      </c>
    </row>
    <row r="283" spans="1:25" x14ac:dyDescent="0.3">
      <c r="A283" s="9">
        <v>23</v>
      </c>
      <c r="B283" t="s">
        <v>190</v>
      </c>
      <c r="C283" s="1"/>
      <c r="D283" s="1" t="s">
        <v>191</v>
      </c>
      <c r="E283" s="1">
        <v>7.5</v>
      </c>
      <c r="F283" s="74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6"/>
      <c r="W283" s="1">
        <f t="shared" si="54"/>
        <v>0</v>
      </c>
      <c r="X283" s="5">
        <f t="shared" si="53"/>
        <v>4.0760869565217392</v>
      </c>
      <c r="Y283" s="5">
        <f t="shared" si="55"/>
        <v>0</v>
      </c>
    </row>
    <row r="284" spans="1:25" x14ac:dyDescent="0.3">
      <c r="A284" s="9">
        <v>25</v>
      </c>
      <c r="B284" t="s">
        <v>192</v>
      </c>
      <c r="C284" s="1" t="s">
        <v>11</v>
      </c>
      <c r="D284" s="1" t="s">
        <v>195</v>
      </c>
      <c r="E284" s="1">
        <v>21.9</v>
      </c>
      <c r="F284" s="2"/>
      <c r="G284" s="2"/>
      <c r="H284" s="2"/>
      <c r="I284" s="2"/>
      <c r="J284" s="2"/>
      <c r="K284" s="74"/>
      <c r="L284" s="75"/>
      <c r="M284" s="76"/>
      <c r="N284" s="79"/>
      <c r="O284" s="80"/>
      <c r="P284" s="81"/>
      <c r="Q284" s="79"/>
      <c r="R284" s="80"/>
      <c r="S284" s="81"/>
      <c r="T284" s="74"/>
      <c r="U284" s="75"/>
      <c r="V284" s="76"/>
      <c r="W284" s="1">
        <f>SUM(K284:V284)</f>
        <v>0</v>
      </c>
      <c r="X284" s="5">
        <f t="shared" si="53"/>
        <v>11.90217391304348</v>
      </c>
      <c r="Y284" s="5">
        <f t="shared" si="55"/>
        <v>0</v>
      </c>
    </row>
    <row r="285" spans="1:25" ht="15" x14ac:dyDescent="0.3">
      <c r="A285" s="77" t="s">
        <v>4</v>
      </c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</row>
    <row r="286" spans="1:25" x14ac:dyDescent="0.3">
      <c r="A286" s="10">
        <v>103</v>
      </c>
      <c r="B286" t="s">
        <v>31</v>
      </c>
      <c r="C286" s="1" t="s">
        <v>29</v>
      </c>
      <c r="D286" s="1" t="s">
        <v>30</v>
      </c>
      <c r="E286" s="1">
        <v>14.5</v>
      </c>
      <c r="F286" s="2"/>
      <c r="G286" s="2"/>
      <c r="H286" s="2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">
        <f>SUM(I286:T286)</f>
        <v>0</v>
      </c>
      <c r="X286" s="5">
        <f t="shared" ref="X286:X302" si="56">((E286/1.196)*(100-$X$3))/100</f>
        <v>7.8804347826086962</v>
      </c>
      <c r="Y286" s="5">
        <f>X286*W286</f>
        <v>0</v>
      </c>
    </row>
    <row r="287" spans="1:25" x14ac:dyDescent="0.3">
      <c r="A287" s="9">
        <v>14</v>
      </c>
      <c r="B287" t="s">
        <v>67</v>
      </c>
      <c r="C287" s="1"/>
      <c r="D287" s="1" t="s">
        <v>66</v>
      </c>
      <c r="E287" s="1">
        <v>5.5</v>
      </c>
      <c r="F287" s="74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6"/>
      <c r="W287" s="1">
        <f>F287</f>
        <v>0</v>
      </c>
      <c r="X287" s="5">
        <f t="shared" si="56"/>
        <v>2.9891304347826089</v>
      </c>
      <c r="Y287" s="5">
        <f>X287*W287</f>
        <v>0</v>
      </c>
    </row>
    <row r="288" spans="1:25" x14ac:dyDescent="0.3">
      <c r="A288" s="9">
        <v>113</v>
      </c>
      <c r="B288" t="s">
        <v>98</v>
      </c>
      <c r="C288" s="1" t="s">
        <v>11</v>
      </c>
      <c r="D288" s="1" t="s">
        <v>103</v>
      </c>
      <c r="E288" s="1">
        <v>7.5</v>
      </c>
      <c r="F288" s="74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6"/>
      <c r="W288" s="1">
        <f t="shared" ref="W288:W301" si="57">F288</f>
        <v>0</v>
      </c>
      <c r="X288" s="5">
        <f t="shared" si="56"/>
        <v>4.0760869565217392</v>
      </c>
      <c r="Y288" s="5">
        <f t="shared" ref="Y288:Y302" si="58">X288*W288</f>
        <v>0</v>
      </c>
    </row>
    <row r="289" spans="1:25" x14ac:dyDescent="0.3">
      <c r="A289" s="9">
        <v>113</v>
      </c>
      <c r="B289" t="s">
        <v>98</v>
      </c>
      <c r="C289" s="1" t="s">
        <v>99</v>
      </c>
      <c r="D289" s="1" t="s">
        <v>104</v>
      </c>
      <c r="E289" s="1">
        <v>7.5</v>
      </c>
      <c r="F289" s="74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6"/>
      <c r="W289" s="1">
        <f t="shared" si="57"/>
        <v>0</v>
      </c>
      <c r="X289" s="5">
        <f t="shared" si="56"/>
        <v>4.0760869565217392</v>
      </c>
      <c r="Y289" s="5">
        <f t="shared" si="58"/>
        <v>0</v>
      </c>
    </row>
    <row r="290" spans="1:25" x14ac:dyDescent="0.3">
      <c r="A290" s="9">
        <v>113</v>
      </c>
      <c r="B290" t="s">
        <v>98</v>
      </c>
      <c r="C290" s="1" t="s">
        <v>100</v>
      </c>
      <c r="D290" s="1" t="s">
        <v>105</v>
      </c>
      <c r="E290" s="1">
        <v>7.5</v>
      </c>
      <c r="F290" s="74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6"/>
      <c r="W290" s="1">
        <f t="shared" si="57"/>
        <v>0</v>
      </c>
      <c r="X290" s="5">
        <f t="shared" si="56"/>
        <v>4.0760869565217392</v>
      </c>
      <c r="Y290" s="5">
        <f t="shared" si="58"/>
        <v>0</v>
      </c>
    </row>
    <row r="291" spans="1:25" x14ac:dyDescent="0.3">
      <c r="A291" s="9">
        <v>113</v>
      </c>
      <c r="B291" t="s">
        <v>98</v>
      </c>
      <c r="C291" s="1" t="s">
        <v>101</v>
      </c>
      <c r="D291" s="1" t="s">
        <v>106</v>
      </c>
      <c r="E291" s="1">
        <v>7.5</v>
      </c>
      <c r="F291" s="74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6"/>
      <c r="W291" s="1">
        <f t="shared" si="57"/>
        <v>0</v>
      </c>
      <c r="X291" s="5">
        <f t="shared" si="56"/>
        <v>4.0760869565217392</v>
      </c>
      <c r="Y291" s="5">
        <f t="shared" si="58"/>
        <v>0</v>
      </c>
    </row>
    <row r="292" spans="1:25" x14ac:dyDescent="0.3">
      <c r="A292" s="9">
        <v>113</v>
      </c>
      <c r="B292" t="s">
        <v>98</v>
      </c>
      <c r="C292" s="1" t="s">
        <v>102</v>
      </c>
      <c r="D292" s="1" t="s">
        <v>107</v>
      </c>
      <c r="E292" s="1">
        <v>7.5</v>
      </c>
      <c r="F292" s="74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6"/>
      <c r="W292" s="1">
        <f t="shared" si="57"/>
        <v>0</v>
      </c>
      <c r="X292" s="5">
        <f t="shared" si="56"/>
        <v>4.0760869565217392</v>
      </c>
      <c r="Y292" s="5">
        <f t="shared" si="58"/>
        <v>0</v>
      </c>
    </row>
    <row r="293" spans="1:25" x14ac:dyDescent="0.3">
      <c r="A293" s="9">
        <v>113</v>
      </c>
      <c r="B293" t="s">
        <v>98</v>
      </c>
      <c r="C293" s="1" t="s">
        <v>43</v>
      </c>
      <c r="D293" s="1" t="s">
        <v>108</v>
      </c>
      <c r="E293" s="1">
        <v>7.5</v>
      </c>
      <c r="F293" s="74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6"/>
      <c r="W293" s="1">
        <f t="shared" si="57"/>
        <v>0</v>
      </c>
      <c r="X293" s="5">
        <f t="shared" si="56"/>
        <v>4.0760869565217392</v>
      </c>
      <c r="Y293" s="5">
        <f t="shared" si="58"/>
        <v>0</v>
      </c>
    </row>
    <row r="294" spans="1:25" x14ac:dyDescent="0.3">
      <c r="A294" s="9">
        <v>113</v>
      </c>
      <c r="B294" t="s">
        <v>98</v>
      </c>
      <c r="C294" s="1" t="s">
        <v>29</v>
      </c>
      <c r="D294" s="1" t="s">
        <v>109</v>
      </c>
      <c r="E294" s="1">
        <v>7.5</v>
      </c>
      <c r="F294" s="74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6"/>
      <c r="W294" s="1">
        <f t="shared" si="57"/>
        <v>0</v>
      </c>
      <c r="X294" s="5">
        <f t="shared" si="56"/>
        <v>4.0760869565217392</v>
      </c>
      <c r="Y294" s="5">
        <f t="shared" si="58"/>
        <v>0</v>
      </c>
    </row>
    <row r="295" spans="1:25" x14ac:dyDescent="0.3">
      <c r="A295" s="9">
        <v>33</v>
      </c>
      <c r="B295" t="s">
        <v>141</v>
      </c>
      <c r="C295" s="1" t="s">
        <v>11</v>
      </c>
      <c r="D295" s="1" t="s">
        <v>142</v>
      </c>
      <c r="E295" s="1">
        <v>9.9</v>
      </c>
      <c r="F295" s="74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6"/>
      <c r="W295" s="1">
        <f t="shared" si="57"/>
        <v>0</v>
      </c>
      <c r="X295" s="5">
        <f t="shared" si="56"/>
        <v>5.3804347826086962</v>
      </c>
      <c r="Y295" s="5">
        <f t="shared" si="58"/>
        <v>0</v>
      </c>
    </row>
    <row r="296" spans="1:25" x14ac:dyDescent="0.3">
      <c r="A296" s="9">
        <v>33</v>
      </c>
      <c r="B296" t="s">
        <v>141</v>
      </c>
      <c r="C296" s="1" t="s">
        <v>99</v>
      </c>
      <c r="D296" s="1" t="s">
        <v>146</v>
      </c>
      <c r="E296" s="1">
        <v>9.9</v>
      </c>
      <c r="F296" s="74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6"/>
      <c r="W296" s="1">
        <f t="shared" si="57"/>
        <v>0</v>
      </c>
      <c r="X296" s="5">
        <f t="shared" si="56"/>
        <v>5.3804347826086962</v>
      </c>
      <c r="Y296" s="5">
        <f t="shared" si="58"/>
        <v>0</v>
      </c>
    </row>
    <row r="297" spans="1:25" x14ac:dyDescent="0.3">
      <c r="A297" s="9">
        <v>33</v>
      </c>
      <c r="B297" t="s">
        <v>141</v>
      </c>
      <c r="C297" s="1" t="s">
        <v>29</v>
      </c>
      <c r="D297" s="1" t="s">
        <v>147</v>
      </c>
      <c r="E297" s="1">
        <v>9.9</v>
      </c>
      <c r="F297" s="74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6"/>
      <c r="W297" s="1">
        <f t="shared" si="57"/>
        <v>0</v>
      </c>
      <c r="X297" s="5">
        <f t="shared" si="56"/>
        <v>5.3804347826086962</v>
      </c>
      <c r="Y297" s="5">
        <f t="shared" si="58"/>
        <v>0</v>
      </c>
    </row>
    <row r="298" spans="1:25" x14ac:dyDescent="0.3">
      <c r="A298" s="9">
        <v>30</v>
      </c>
      <c r="B298" t="s">
        <v>145</v>
      </c>
      <c r="C298" s="1" t="s">
        <v>11</v>
      </c>
      <c r="D298" s="1" t="s">
        <v>148</v>
      </c>
      <c r="E298" s="1">
        <v>9.9</v>
      </c>
      <c r="F298" s="74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6"/>
      <c r="W298" s="1">
        <f t="shared" si="57"/>
        <v>0</v>
      </c>
      <c r="X298" s="5">
        <f t="shared" si="56"/>
        <v>5.3804347826086962</v>
      </c>
      <c r="Y298" s="5">
        <f t="shared" si="58"/>
        <v>0</v>
      </c>
    </row>
    <row r="299" spans="1:25" x14ac:dyDescent="0.3">
      <c r="A299" s="9">
        <v>30</v>
      </c>
      <c r="B299" t="s">
        <v>145</v>
      </c>
      <c r="C299" s="1" t="s">
        <v>99</v>
      </c>
      <c r="D299" s="1" t="s">
        <v>143</v>
      </c>
      <c r="E299" s="1">
        <v>9.9</v>
      </c>
      <c r="F299" s="74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6"/>
      <c r="W299" s="1">
        <f t="shared" si="57"/>
        <v>0</v>
      </c>
      <c r="X299" s="5">
        <f t="shared" si="56"/>
        <v>5.3804347826086962</v>
      </c>
      <c r="Y299" s="5">
        <f t="shared" si="58"/>
        <v>0</v>
      </c>
    </row>
    <row r="300" spans="1:25" x14ac:dyDescent="0.3">
      <c r="A300" s="9">
        <v>30</v>
      </c>
      <c r="B300" t="s">
        <v>145</v>
      </c>
      <c r="C300" s="1" t="s">
        <v>29</v>
      </c>
      <c r="D300" s="1" t="s">
        <v>144</v>
      </c>
      <c r="E300" s="1">
        <v>9.9</v>
      </c>
      <c r="F300" s="74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6"/>
      <c r="W300" s="1">
        <f t="shared" si="57"/>
        <v>0</v>
      </c>
      <c r="X300" s="5">
        <f t="shared" si="56"/>
        <v>5.3804347826086962</v>
      </c>
      <c r="Y300" s="5">
        <f t="shared" si="58"/>
        <v>0</v>
      </c>
    </row>
    <row r="301" spans="1:25" x14ac:dyDescent="0.3">
      <c r="A301" s="9">
        <v>23</v>
      </c>
      <c r="B301" t="s">
        <v>190</v>
      </c>
      <c r="C301" s="1"/>
      <c r="D301" s="1" t="s">
        <v>191</v>
      </c>
      <c r="E301" s="1">
        <v>7.5</v>
      </c>
      <c r="F301" s="74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6"/>
      <c r="W301" s="1">
        <f t="shared" si="57"/>
        <v>0</v>
      </c>
      <c r="X301" s="5">
        <f t="shared" si="56"/>
        <v>4.0760869565217392</v>
      </c>
      <c r="Y301" s="5">
        <f t="shared" si="58"/>
        <v>0</v>
      </c>
    </row>
    <row r="302" spans="1:25" x14ac:dyDescent="0.3">
      <c r="A302" s="9">
        <v>27</v>
      </c>
      <c r="B302" t="s">
        <v>215</v>
      </c>
      <c r="C302" s="1" t="s">
        <v>11</v>
      </c>
      <c r="D302" s="1" t="s">
        <v>216</v>
      </c>
      <c r="E302" s="1">
        <v>24.9</v>
      </c>
      <c r="F302" s="2"/>
      <c r="G302" s="2"/>
      <c r="H302" s="2"/>
      <c r="I302" s="2"/>
      <c r="J302" s="87"/>
      <c r="K302" s="88"/>
      <c r="L302" s="88"/>
      <c r="M302" s="89"/>
      <c r="N302" s="74"/>
      <c r="O302" s="75"/>
      <c r="P302" s="75"/>
      <c r="Q302" s="76"/>
      <c r="R302" s="74"/>
      <c r="S302" s="75"/>
      <c r="T302" s="75"/>
      <c r="U302" s="75"/>
      <c r="V302" s="76"/>
      <c r="W302" s="1">
        <f>SUM(J302:V302)</f>
        <v>0</v>
      </c>
      <c r="X302" s="5">
        <f t="shared" si="56"/>
        <v>13.532608695652172</v>
      </c>
      <c r="Y302" s="5">
        <f t="shared" si="58"/>
        <v>0</v>
      </c>
    </row>
  </sheetData>
  <mergeCells count="351">
    <mergeCell ref="F301:V301"/>
    <mergeCell ref="J302:M302"/>
    <mergeCell ref="N302:Q302"/>
    <mergeCell ref="R302:V302"/>
    <mergeCell ref="F293:V293"/>
    <mergeCell ref="F294:V294"/>
    <mergeCell ref="F295:V295"/>
    <mergeCell ref="F296:V296"/>
    <mergeCell ref="F297:V297"/>
    <mergeCell ref="F298:V298"/>
    <mergeCell ref="F299:V299"/>
    <mergeCell ref="F300:V300"/>
    <mergeCell ref="F287:V287"/>
    <mergeCell ref="F292:V292"/>
    <mergeCell ref="F283:V283"/>
    <mergeCell ref="K284:M284"/>
    <mergeCell ref="N284:P284"/>
    <mergeCell ref="Q284:S284"/>
    <mergeCell ref="T284:V284"/>
    <mergeCell ref="F288:V288"/>
    <mergeCell ref="F289:V289"/>
    <mergeCell ref="F290:V290"/>
    <mergeCell ref="F291:V291"/>
    <mergeCell ref="A285:Y285"/>
    <mergeCell ref="F282:V282"/>
    <mergeCell ref="F273:V273"/>
    <mergeCell ref="F274:V274"/>
    <mergeCell ref="F275:V275"/>
    <mergeCell ref="F276:V276"/>
    <mergeCell ref="F277:V277"/>
    <mergeCell ref="F278:V278"/>
    <mergeCell ref="F279:V279"/>
    <mergeCell ref="F280:V280"/>
    <mergeCell ref="F281:V281"/>
    <mergeCell ref="F264:V264"/>
    <mergeCell ref="F265:V265"/>
    <mergeCell ref="F266:V266"/>
    <mergeCell ref="F267:V267"/>
    <mergeCell ref="F268:V268"/>
    <mergeCell ref="F269:V269"/>
    <mergeCell ref="F270:V270"/>
    <mergeCell ref="F271:V271"/>
    <mergeCell ref="F272:V272"/>
    <mergeCell ref="F253:V253"/>
    <mergeCell ref="F256:V256"/>
    <mergeCell ref="F257:V257"/>
    <mergeCell ref="F258:V258"/>
    <mergeCell ref="F259:V259"/>
    <mergeCell ref="F260:V260"/>
    <mergeCell ref="F261:V261"/>
    <mergeCell ref="F262:V262"/>
    <mergeCell ref="F263:V263"/>
    <mergeCell ref="L250:N250"/>
    <mergeCell ref="O250:P250"/>
    <mergeCell ref="Q250:R250"/>
    <mergeCell ref="S250:T250"/>
    <mergeCell ref="L251:N251"/>
    <mergeCell ref="O251:P251"/>
    <mergeCell ref="Q251:R251"/>
    <mergeCell ref="S251:T251"/>
    <mergeCell ref="F252:V252"/>
    <mergeCell ref="K247:M247"/>
    <mergeCell ref="N247:P247"/>
    <mergeCell ref="Q247:S247"/>
    <mergeCell ref="T247:V247"/>
    <mergeCell ref="L248:N248"/>
    <mergeCell ref="O248:P248"/>
    <mergeCell ref="Q248:R248"/>
    <mergeCell ref="S248:T248"/>
    <mergeCell ref="L249:N249"/>
    <mergeCell ref="O249:P249"/>
    <mergeCell ref="Q249:R249"/>
    <mergeCell ref="S249:T249"/>
    <mergeCell ref="F242:V242"/>
    <mergeCell ref="F243:V243"/>
    <mergeCell ref="F244:V244"/>
    <mergeCell ref="F245:V245"/>
    <mergeCell ref="F246:V246"/>
    <mergeCell ref="F240:V240"/>
    <mergeCell ref="F241:V241"/>
    <mergeCell ref="F233:V233"/>
    <mergeCell ref="F234:V234"/>
    <mergeCell ref="F235:V235"/>
    <mergeCell ref="F236:V236"/>
    <mergeCell ref="F237:V237"/>
    <mergeCell ref="F238:V238"/>
    <mergeCell ref="F239:V239"/>
    <mergeCell ref="F216:V216"/>
    <mergeCell ref="F217:V217"/>
    <mergeCell ref="F227:V227"/>
    <mergeCell ref="F228:V228"/>
    <mergeCell ref="F229:V229"/>
    <mergeCell ref="F230:V230"/>
    <mergeCell ref="F231:V231"/>
    <mergeCell ref="F232:V232"/>
    <mergeCell ref="F218:V218"/>
    <mergeCell ref="F219:V219"/>
    <mergeCell ref="F220:V220"/>
    <mergeCell ref="F221:V221"/>
    <mergeCell ref="F222:V222"/>
    <mergeCell ref="F223:V223"/>
    <mergeCell ref="F224:V224"/>
    <mergeCell ref="F225:V225"/>
    <mergeCell ref="F226:V226"/>
    <mergeCell ref="Q207:R207"/>
    <mergeCell ref="S207:T207"/>
    <mergeCell ref="F208:V208"/>
    <mergeCell ref="F209:V209"/>
    <mergeCell ref="A210:Y210"/>
    <mergeCell ref="F212:V212"/>
    <mergeCell ref="F213:V213"/>
    <mergeCell ref="F214:V214"/>
    <mergeCell ref="F215:V215"/>
    <mergeCell ref="L207:N207"/>
    <mergeCell ref="O207:P207"/>
    <mergeCell ref="AI92:AY92"/>
    <mergeCell ref="F83:V83"/>
    <mergeCell ref="A254:Y254"/>
    <mergeCell ref="A150:Y150"/>
    <mergeCell ref="F111:V111"/>
    <mergeCell ref="F94:V94"/>
    <mergeCell ref="F99:V99"/>
    <mergeCell ref="F100:V100"/>
    <mergeCell ref="F109:V109"/>
    <mergeCell ref="F110:V110"/>
    <mergeCell ref="F103:V103"/>
    <mergeCell ref="F104:V104"/>
    <mergeCell ref="F105:V105"/>
    <mergeCell ref="F106:V106"/>
    <mergeCell ref="K203:M203"/>
    <mergeCell ref="N203:P203"/>
    <mergeCell ref="Q203:S203"/>
    <mergeCell ref="T203:V203"/>
    <mergeCell ref="L204:N204"/>
    <mergeCell ref="O204:P204"/>
    <mergeCell ref="Q204:R204"/>
    <mergeCell ref="S204:T204"/>
    <mergeCell ref="L205:N205"/>
    <mergeCell ref="O205:P205"/>
    <mergeCell ref="F80:V80"/>
    <mergeCell ref="F90:V90"/>
    <mergeCell ref="F91:V91"/>
    <mergeCell ref="F92:V92"/>
    <mergeCell ref="F93:V93"/>
    <mergeCell ref="F75:V75"/>
    <mergeCell ref="F76:V76"/>
    <mergeCell ref="F77:V77"/>
    <mergeCell ref="F78:V78"/>
    <mergeCell ref="F79:V79"/>
    <mergeCell ref="F88:V88"/>
    <mergeCell ref="A81:Y81"/>
    <mergeCell ref="F84:V84"/>
    <mergeCell ref="F85:V85"/>
    <mergeCell ref="F86:V86"/>
    <mergeCell ref="F87:V87"/>
    <mergeCell ref="F70:V70"/>
    <mergeCell ref="F71:V71"/>
    <mergeCell ref="F72:V72"/>
    <mergeCell ref="F73:V73"/>
    <mergeCell ref="F74:V74"/>
    <mergeCell ref="F65:V65"/>
    <mergeCell ref="F66:V66"/>
    <mergeCell ref="F67:V67"/>
    <mergeCell ref="F68:V68"/>
    <mergeCell ref="F69:V69"/>
    <mergeCell ref="F60:V60"/>
    <mergeCell ref="F61:V61"/>
    <mergeCell ref="F62:V62"/>
    <mergeCell ref="F63:V63"/>
    <mergeCell ref="F64:V64"/>
    <mergeCell ref="F55:V55"/>
    <mergeCell ref="F56:V56"/>
    <mergeCell ref="F57:V57"/>
    <mergeCell ref="F58:V58"/>
    <mergeCell ref="F59:V59"/>
    <mergeCell ref="K51:N51"/>
    <mergeCell ref="O51:T51"/>
    <mergeCell ref="F54:V54"/>
    <mergeCell ref="F14:V14"/>
    <mergeCell ref="F15:V15"/>
    <mergeCell ref="F16:V16"/>
    <mergeCell ref="F30:V30"/>
    <mergeCell ref="F31:V31"/>
    <mergeCell ref="F32:V32"/>
    <mergeCell ref="F27:V27"/>
    <mergeCell ref="F53:V53"/>
    <mergeCell ref="F45:V45"/>
    <mergeCell ref="F46:V46"/>
    <mergeCell ref="F47:V47"/>
    <mergeCell ref="F48:V48"/>
    <mergeCell ref="K43:P43"/>
    <mergeCell ref="Q43:T43"/>
    <mergeCell ref="K17:N17"/>
    <mergeCell ref="O17:T17"/>
    <mergeCell ref="F34:V34"/>
    <mergeCell ref="F20:V20"/>
    <mergeCell ref="F21:V21"/>
    <mergeCell ref="F22:V22"/>
    <mergeCell ref="F23:V23"/>
    <mergeCell ref="K44:P44"/>
    <mergeCell ref="Q44:T44"/>
    <mergeCell ref="A1:C1"/>
    <mergeCell ref="A2:A3"/>
    <mergeCell ref="B2:B3"/>
    <mergeCell ref="C2:C3"/>
    <mergeCell ref="D2:D3"/>
    <mergeCell ref="F2:V2"/>
    <mergeCell ref="K50:N50"/>
    <mergeCell ref="O50:T50"/>
    <mergeCell ref="F49:V49"/>
    <mergeCell ref="F33:V33"/>
    <mergeCell ref="F12:V12"/>
    <mergeCell ref="F13:V13"/>
    <mergeCell ref="F24:V24"/>
    <mergeCell ref="F25:V25"/>
    <mergeCell ref="F26:V26"/>
    <mergeCell ref="W2:W3"/>
    <mergeCell ref="Y2:Y3"/>
    <mergeCell ref="A4:Y4"/>
    <mergeCell ref="A40:Y40"/>
    <mergeCell ref="E2:E3"/>
    <mergeCell ref="K7:P7"/>
    <mergeCell ref="Q7:T7"/>
    <mergeCell ref="K8:P8"/>
    <mergeCell ref="Q8:T8"/>
    <mergeCell ref="K9:P9"/>
    <mergeCell ref="Q9:T9"/>
    <mergeCell ref="F35:V35"/>
    <mergeCell ref="F36:V36"/>
    <mergeCell ref="F37:V37"/>
    <mergeCell ref="F38:V38"/>
    <mergeCell ref="F39:V39"/>
    <mergeCell ref="K52:N52"/>
    <mergeCell ref="O52:T52"/>
    <mergeCell ref="K42:P42"/>
    <mergeCell ref="Q42:T42"/>
    <mergeCell ref="F119:V119"/>
    <mergeCell ref="F125:V125"/>
    <mergeCell ref="K6:P6"/>
    <mergeCell ref="Q6:T6"/>
    <mergeCell ref="A101:Y101"/>
    <mergeCell ref="A112:Y112"/>
    <mergeCell ref="A121:Y121"/>
    <mergeCell ref="K10:P10"/>
    <mergeCell ref="Q10:T10"/>
    <mergeCell ref="K11:P11"/>
    <mergeCell ref="Q11:T11"/>
    <mergeCell ref="K18:N18"/>
    <mergeCell ref="O18:T18"/>
    <mergeCell ref="K19:N19"/>
    <mergeCell ref="O19:T19"/>
    <mergeCell ref="K29:L29"/>
    <mergeCell ref="M29:O29"/>
    <mergeCell ref="P29:R29"/>
    <mergeCell ref="K28:T28"/>
    <mergeCell ref="S29:T29"/>
    <mergeCell ref="F135:V135"/>
    <mergeCell ref="F136:V136"/>
    <mergeCell ref="F137:V137"/>
    <mergeCell ref="F138:V138"/>
    <mergeCell ref="F139:V139"/>
    <mergeCell ref="F140:V140"/>
    <mergeCell ref="F141:V141"/>
    <mergeCell ref="F142:V142"/>
    <mergeCell ref="F143:V143"/>
    <mergeCell ref="F144:V144"/>
    <mergeCell ref="F147:V147"/>
    <mergeCell ref="F148:V148"/>
    <mergeCell ref="F149:V149"/>
    <mergeCell ref="F152:V152"/>
    <mergeCell ref="F153:V153"/>
    <mergeCell ref="Q205:R205"/>
    <mergeCell ref="S205:T205"/>
    <mergeCell ref="L206:N206"/>
    <mergeCell ref="O206:P206"/>
    <mergeCell ref="Q206:R206"/>
    <mergeCell ref="S206:T206"/>
    <mergeCell ref="F154:V154"/>
    <mergeCell ref="F155:V155"/>
    <mergeCell ref="A145:Y145"/>
    <mergeCell ref="F156:V156"/>
    <mergeCell ref="F157:V157"/>
    <mergeCell ref="F158:V158"/>
    <mergeCell ref="F159:V159"/>
    <mergeCell ref="F160:V160"/>
    <mergeCell ref="F161:V161"/>
    <mergeCell ref="F162:V162"/>
    <mergeCell ref="F163:V163"/>
    <mergeCell ref="F164:V164"/>
    <mergeCell ref="F96:V96"/>
    <mergeCell ref="F97:V97"/>
    <mergeCell ref="F98:V98"/>
    <mergeCell ref="F95:V95"/>
    <mergeCell ref="F120:V120"/>
    <mergeCell ref="F123:V123"/>
    <mergeCell ref="L124:O124"/>
    <mergeCell ref="P124:V124"/>
    <mergeCell ref="F134:V134"/>
    <mergeCell ref="F126:V126"/>
    <mergeCell ref="F127:V127"/>
    <mergeCell ref="F128:V128"/>
    <mergeCell ref="F129:V129"/>
    <mergeCell ref="F130:V130"/>
    <mergeCell ref="F131:V131"/>
    <mergeCell ref="F132:V132"/>
    <mergeCell ref="F133:V133"/>
    <mergeCell ref="F107:V107"/>
    <mergeCell ref="F108:V108"/>
    <mergeCell ref="F114:V114"/>
    <mergeCell ref="F115:V115"/>
    <mergeCell ref="F116:V116"/>
    <mergeCell ref="F117:V117"/>
    <mergeCell ref="F118:V118"/>
    <mergeCell ref="F165:V165"/>
    <mergeCell ref="F166:V166"/>
    <mergeCell ref="F167:V167"/>
    <mergeCell ref="F168:V168"/>
    <mergeCell ref="F169:V169"/>
    <mergeCell ref="F170:V170"/>
    <mergeCell ref="F171:V171"/>
    <mergeCell ref="F172:V172"/>
    <mergeCell ref="F173:V173"/>
    <mergeCell ref="F174:V174"/>
    <mergeCell ref="F175:V175"/>
    <mergeCell ref="F176:V176"/>
    <mergeCell ref="F177:V177"/>
    <mergeCell ref="F178:V178"/>
    <mergeCell ref="F179:V179"/>
    <mergeCell ref="F180:V180"/>
    <mergeCell ref="F181:V181"/>
    <mergeCell ref="F182:V182"/>
    <mergeCell ref="F183:V183"/>
    <mergeCell ref="F184:V184"/>
    <mergeCell ref="F185:V185"/>
    <mergeCell ref="F186:V186"/>
    <mergeCell ref="F187:V187"/>
    <mergeCell ref="F188:V188"/>
    <mergeCell ref="F189:V189"/>
    <mergeCell ref="F190:V190"/>
    <mergeCell ref="F191:V191"/>
    <mergeCell ref="F201:V201"/>
    <mergeCell ref="F202:V202"/>
    <mergeCell ref="F192:V192"/>
    <mergeCell ref="F193:V193"/>
    <mergeCell ref="F194:V194"/>
    <mergeCell ref="F195:V195"/>
    <mergeCell ref="F196:V196"/>
    <mergeCell ref="F197:V197"/>
    <mergeCell ref="F198:V198"/>
    <mergeCell ref="F199:V199"/>
    <mergeCell ref="F200:V20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D09C-8D98-4047-958B-29B69C624E0E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270074-5fde-412c-ade4-3ede12f95f0a" xsi:nil="true"/>
    <lcf76f155ced4ddcb4097134ff3c332f xmlns="5c7769a8-a94b-40ec-a897-acdf281fe97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2AB975FF0C634C9EA1DCC2EE9EF815" ma:contentTypeVersion="17" ma:contentTypeDescription="Crée un document." ma:contentTypeScope="" ma:versionID="8685b0c8510db23dac4919dbdc424c5b">
  <xsd:schema xmlns:xsd="http://www.w3.org/2001/XMLSchema" xmlns:xs="http://www.w3.org/2001/XMLSchema" xmlns:p="http://schemas.microsoft.com/office/2006/metadata/properties" xmlns:ns2="5c7769a8-a94b-40ec-a897-acdf281fe976" xmlns:ns3="11270074-5fde-412c-ade4-3ede12f95f0a" targetNamespace="http://schemas.microsoft.com/office/2006/metadata/properties" ma:root="true" ma:fieldsID="35028968f4a6e4fc37f3c217d4c84a0b" ns2:_="" ns3:_="">
    <xsd:import namespace="5c7769a8-a94b-40ec-a897-acdf281fe976"/>
    <xsd:import namespace="11270074-5fde-412c-ade4-3ede12f95f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769a8-a94b-40ec-a897-acdf281fe9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455cd0a6-6c6b-4d54-b37c-74dd5213ac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70074-5fde-412c-ade4-3ede12f95f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8423bb6-0374-4701-9f28-06cc0a2c6044}" ma:internalName="TaxCatchAll" ma:showField="CatchAllData" ma:web="11270074-5fde-412c-ade4-3ede12f95f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141C38-74A6-4E28-8684-94E4034F46A7}">
  <ds:schemaRefs>
    <ds:schemaRef ds:uri="http://schemas.microsoft.com/office/2006/metadata/properties"/>
    <ds:schemaRef ds:uri="http://schemas.microsoft.com/office/infopath/2007/PartnerControls"/>
    <ds:schemaRef ds:uri="11270074-5fde-412c-ade4-3ede12f95f0a"/>
    <ds:schemaRef ds:uri="5c7769a8-a94b-40ec-a897-acdf281fe976"/>
  </ds:schemaRefs>
</ds:datastoreItem>
</file>

<file path=customXml/itemProps2.xml><?xml version="1.0" encoding="utf-8"?>
<ds:datastoreItem xmlns:ds="http://schemas.openxmlformats.org/officeDocument/2006/customXml" ds:itemID="{E67BD0F8-8C5D-466C-9EB6-DA72F3D1F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7769a8-a94b-40ec-a897-acdf281fe976"/>
    <ds:schemaRef ds:uri="11270074-5fde-412c-ade4-3ede12f95f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10E1F9-0184-4CBE-BE78-E9706510E6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SIDI</vt:lpstr>
      <vt:lpstr>Pièces détachées</vt:lpstr>
      <vt:lpstr>Feuil1</vt:lpstr>
      <vt:lpstr>SIDI!Zone_d_impression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GALOTTE</dc:creator>
  <cp:lastModifiedBy>sebastien le tainturier</cp:lastModifiedBy>
  <cp:lastPrinted>2024-02-29T08:29:14Z</cp:lastPrinted>
  <dcterms:created xsi:type="dcterms:W3CDTF">2012-12-19T14:55:33Z</dcterms:created>
  <dcterms:modified xsi:type="dcterms:W3CDTF">2024-02-29T08:37:04Z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0x010100CC2AB975FF0C634C9EA1DCC2EE9EF815</vt:lpwstr>
  </property>
  <property fmtid="{D5CDD505-2E9C-101B-9397-08002B2CF9AE}" pid="3" name="MediaServiceImageTags">
    <vt:lpwstr/>
  </property>
</Properties>
</file>