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65" yWindow="135" windowWidth="18855" windowHeight="7800"/>
  </bookViews>
  <sheets>
    <sheet name="BC2020" sheetId="2" r:id="rId1"/>
    <sheet name="Feuil1" sheetId="1" r:id="rId2"/>
    <sheet name="Feuil3" sheetId="3" r:id="rId3"/>
  </sheets>
  <definedNames>
    <definedName name="_xlnm.Print_Area" localSheetId="1">Feuil1!$A$1:$R$58</definedName>
  </definedNames>
  <calcPr calcId="125725" concurrentCalc="0"/>
</workbook>
</file>

<file path=xl/calcChain.xml><?xml version="1.0" encoding="utf-8"?>
<calcChain xmlns="http://schemas.openxmlformats.org/spreadsheetml/2006/main">
  <c r="G45" i="1"/>
  <c r="I45"/>
  <c r="K45"/>
  <c r="M45"/>
  <c r="O45"/>
  <c r="Q45"/>
  <c r="Q47"/>
  <c r="Q48"/>
  <c r="Q38"/>
  <c r="O12"/>
  <c r="O13"/>
  <c r="O14"/>
  <c r="O15"/>
  <c r="O17"/>
  <c r="O18"/>
  <c r="O19"/>
  <c r="O20"/>
  <c r="O22"/>
  <c r="O23"/>
  <c r="O25"/>
  <c r="O26"/>
  <c r="O28"/>
  <c r="O30"/>
  <c r="O31"/>
  <c r="F50"/>
</calcChain>
</file>

<file path=xl/comments1.xml><?xml version="1.0" encoding="utf-8"?>
<comments xmlns="http://schemas.openxmlformats.org/spreadsheetml/2006/main">
  <authors>
    <author>recev</author>
  </authors>
  <commentList>
    <comment ref="P48" authorId="0">
      <text>
        <r>
          <rPr>
            <b/>
            <sz val="9"/>
            <color indexed="81"/>
            <rFont val="Tahoma"/>
            <charset val="1"/>
          </rPr>
          <t>recev:</t>
        </r>
        <r>
          <rPr>
            <sz val="9"/>
            <color indexed="81"/>
            <rFont val="Tahoma"/>
            <charset val="1"/>
          </rPr>
          <t xml:space="preserve">
METTRE LE NOMBRE DE BOX EN COMMANDE
Si offre avec recharge (mettre 2 en quantité et on fera la remise)</t>
        </r>
      </text>
    </comment>
  </commentList>
</comments>
</file>

<file path=xl/sharedStrings.xml><?xml version="1.0" encoding="utf-8"?>
<sst xmlns="http://schemas.openxmlformats.org/spreadsheetml/2006/main" count="215" uniqueCount="101">
  <si>
    <t>Noms</t>
  </si>
  <si>
    <t>Produits et conditionnements</t>
  </si>
  <si>
    <t>Colisages</t>
  </si>
  <si>
    <t>PP TTC
conseillés</t>
  </si>
  <si>
    <t>Tarifs HT - Port compris en France métropolitaine</t>
  </si>
  <si>
    <t>x 12</t>
  </si>
  <si>
    <t>x 24</t>
  </si>
  <si>
    <t>x 48</t>
  </si>
  <si>
    <t>x 96</t>
  </si>
  <si>
    <t>THUNDERBOLT</t>
  </si>
  <si>
    <t>Carton de 6 x 1</t>
  </si>
  <si>
    <t>Boite de 80 lingettes + Microfibre en sachet</t>
  </si>
  <si>
    <t>Boite de 35 lingettes + Microfibre en sachet</t>
  </si>
  <si>
    <t>ADDICT</t>
  </si>
  <si>
    <t>RED EFFECT</t>
  </si>
  <si>
    <t>Nettoyant Jantes 750 ml</t>
  </si>
  <si>
    <t>Nettoyant Jantes 500 ml</t>
  </si>
  <si>
    <t>UNGREASE</t>
  </si>
  <si>
    <t>ULTIMATE</t>
  </si>
  <si>
    <t>Nettoyant mousse active multiusage</t>
  </si>
  <si>
    <t>Carton de 12 x 1</t>
  </si>
  <si>
    <t>Boite de 80 lingettes + Etui/fourreau</t>
  </si>
  <si>
    <t>Boite de 35 lingettes + Etui/fourreau</t>
  </si>
  <si>
    <t>Dégraissant chaine  en 750 ml</t>
  </si>
  <si>
    <t>Dégraissant chaine  en 500 ml</t>
  </si>
  <si>
    <t>Ref</t>
  </si>
  <si>
    <t>910510</t>
  </si>
  <si>
    <t>910511</t>
  </si>
  <si>
    <t>910512</t>
  </si>
  <si>
    <t>910513</t>
  </si>
  <si>
    <t>910521</t>
  </si>
  <si>
    <t>910520</t>
  </si>
  <si>
    <t>910561</t>
  </si>
  <si>
    <t>910560</t>
  </si>
  <si>
    <t>910540</t>
  </si>
  <si>
    <t>990500</t>
  </si>
  <si>
    <t>MICROFIBRE</t>
  </si>
  <si>
    <t>Microfibre noire de finition en sachet</t>
  </si>
  <si>
    <t>Nettoyant sans rinçage en 750 ml + Etui/fourreau</t>
  </si>
  <si>
    <t>Nettoyant sans rinçage en 500 ml + Etui/fourreau</t>
  </si>
  <si>
    <t>Nettoyant sans rinçage en 750 ml</t>
  </si>
  <si>
    <t>Nettoyant sans rinçage en 500 ml</t>
  </si>
  <si>
    <t>TOTAL</t>
  </si>
  <si>
    <t>TOTAL HT</t>
  </si>
  <si>
    <t>KIT CASQUE</t>
  </si>
  <si>
    <t>Kit entretien du casque 4 pdt + suédine</t>
  </si>
  <si>
    <t>Carton de 12 x1</t>
  </si>
  <si>
    <t>11+1</t>
  </si>
  <si>
    <t>22+2</t>
  </si>
  <si>
    <t>42+6</t>
  </si>
  <si>
    <t>84+12</t>
  </si>
  <si>
    <t>192+28</t>
  </si>
  <si>
    <t>OFFRE PROMO 2019</t>
  </si>
  <si>
    <t>OFFRE DISPLAY 2019</t>
  </si>
  <si>
    <t>DISPLAY MOTO</t>
  </si>
  <si>
    <t>DISPLATY MOTO 3 ETAGERE</t>
  </si>
  <si>
    <t>1 PALETTE</t>
  </si>
  <si>
    <t>Red effect 750ml</t>
  </si>
  <si>
    <t>Ungrease 750ml</t>
  </si>
  <si>
    <t>Addict 500 étui</t>
  </si>
  <si>
    <t>Ultimate</t>
  </si>
  <si>
    <t>Lingette35 étui</t>
  </si>
  <si>
    <t>REMISE</t>
  </si>
  <si>
    <t>TOTAL 1</t>
  </si>
  <si>
    <t>TOTAL 2</t>
  </si>
  <si>
    <t>BON DE COMMANDE REVENDEUR MOTO</t>
  </si>
  <si>
    <t>NOM</t>
  </si>
  <si>
    <t>ADRESSE</t>
  </si>
  <si>
    <t>VILLE</t>
  </si>
  <si>
    <t>CODE POSTAL</t>
  </si>
  <si>
    <t>TEL</t>
  </si>
  <si>
    <t>MAIL</t>
  </si>
  <si>
    <t>COORDONEES CLIENT</t>
  </si>
  <si>
    <t>COMMERCIAL</t>
  </si>
  <si>
    <t>DATE</t>
  </si>
  <si>
    <t>INFOS COMPLEMENTAIRES</t>
  </si>
  <si>
    <t>TOTAL 3</t>
  </si>
  <si>
    <r>
      <rPr>
        <sz val="18"/>
        <color theme="1"/>
        <rFont val="Arial Narrow"/>
        <family val="2"/>
      </rPr>
      <t xml:space="preserve">TOTAL 1 + TOTAL 2 + TOTAL 3 = </t>
    </r>
    <r>
      <rPr>
        <b/>
        <sz val="18"/>
        <color theme="1"/>
        <rFont val="Arial Narrow"/>
        <family val="2"/>
      </rPr>
      <t>COMMANDE HT</t>
    </r>
  </si>
  <si>
    <t>910578</t>
  </si>
  <si>
    <t>1 PLV pour 6 kits casque</t>
  </si>
  <si>
    <t>910571</t>
  </si>
  <si>
    <t>KIT POT ECHAPPEMENT</t>
  </si>
  <si>
    <t>KIT CUIR</t>
  </si>
  <si>
    <t>1 Spray 200ml + 1 flaçon 200ml + microfibre</t>
  </si>
  <si>
    <t>SHAMPOING MW</t>
  </si>
  <si>
    <t>Flaçon 1L</t>
  </si>
  <si>
    <t>Bidon 5L</t>
  </si>
  <si>
    <t>RECHARGE MW</t>
  </si>
  <si>
    <t>Nettoyant mousse active multi usage</t>
  </si>
  <si>
    <t>Carton 4 x 1</t>
  </si>
  <si>
    <t>DISPLAY MOTO 3 ETAGERE</t>
  </si>
  <si>
    <t>1 Pot nettoyant 250ml + 1 pot lustrant 250 ml+1 pinceau + microfibres</t>
  </si>
  <si>
    <t>KIT CASQUE AVEC PLV COMPTOIR</t>
  </si>
  <si>
    <t>MICROFIBRE (en ligne additionnelle )</t>
  </si>
  <si>
    <t xml:space="preserve">Bidon 5L </t>
  </si>
  <si>
    <t>DEPARAFFINANT</t>
  </si>
  <si>
    <t>GAMME WORKSHOP</t>
  </si>
  <si>
    <t>MW PLUS</t>
  </si>
  <si>
    <t>x 3 Bidons</t>
  </si>
  <si>
    <t>x 4 Bidons</t>
  </si>
  <si>
    <t>Quantité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</si>
</sst>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b/>
      <sz val="10"/>
      <color theme="1"/>
      <name val="Bahnschrift"/>
      <family val="2"/>
    </font>
    <font>
      <b/>
      <sz val="16"/>
      <color theme="1"/>
      <name val="Bahnschrift"/>
      <family val="2"/>
    </font>
    <font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AFBF"/>
        <bgColor indexed="64"/>
      </patternFill>
    </fill>
  </fills>
  <borders count="7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31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164" fontId="8" fillId="4" borderId="13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left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  <xf numFmtId="164" fontId="8" fillId="4" borderId="22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vertical="center"/>
    </xf>
    <xf numFmtId="49" fontId="8" fillId="4" borderId="26" xfId="0" applyNumberFormat="1" applyFont="1" applyFill="1" applyBorder="1" applyAlignment="1">
      <alignment horizontal="center" vertical="center" wrapText="1"/>
    </xf>
    <xf numFmtId="164" fontId="8" fillId="4" borderId="26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49" fontId="8" fillId="4" borderId="19" xfId="0" applyNumberFormat="1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49" fontId="8" fillId="4" borderId="29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vertical="center"/>
    </xf>
    <xf numFmtId="49" fontId="8" fillId="4" borderId="30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vertical="center"/>
    </xf>
    <xf numFmtId="0" fontId="3" fillId="0" borderId="0" xfId="0" applyFont="1"/>
    <xf numFmtId="0" fontId="9" fillId="4" borderId="31" xfId="0" applyFont="1" applyFill="1" applyBorder="1"/>
    <xf numFmtId="0" fontId="3" fillId="4" borderId="32" xfId="0" applyFont="1" applyFill="1" applyBorder="1"/>
    <xf numFmtId="0" fontId="3" fillId="4" borderId="10" xfId="0" applyFont="1" applyFill="1" applyBorder="1"/>
    <xf numFmtId="44" fontId="3" fillId="4" borderId="31" xfId="1" applyFont="1" applyFill="1" applyBorder="1"/>
    <xf numFmtId="44" fontId="3" fillId="4" borderId="10" xfId="1" applyFont="1" applyFill="1" applyBorder="1"/>
    <xf numFmtId="0" fontId="9" fillId="4" borderId="31" xfId="0" applyFont="1" applyFill="1" applyBorder="1" applyAlignment="1">
      <alignment horizontal="center"/>
    </xf>
    <xf numFmtId="44" fontId="3" fillId="0" borderId="9" xfId="1" applyFont="1" applyBorder="1"/>
    <xf numFmtId="44" fontId="3" fillId="0" borderId="50" xfId="1" applyFont="1" applyBorder="1"/>
    <xf numFmtId="0" fontId="3" fillId="0" borderId="49" xfId="0" applyFont="1" applyBorder="1"/>
    <xf numFmtId="0" fontId="6" fillId="0" borderId="31" xfId="0" applyFont="1" applyFill="1" applyBorder="1" applyAlignment="1">
      <alignment vertical="center"/>
    </xf>
    <xf numFmtId="44" fontId="3" fillId="0" borderId="31" xfId="0" applyNumberFormat="1" applyFont="1" applyBorder="1"/>
    <xf numFmtId="0" fontId="3" fillId="0" borderId="18" xfId="0" applyFont="1" applyBorder="1"/>
    <xf numFmtId="44" fontId="3" fillId="0" borderId="18" xfId="0" applyNumberFormat="1" applyFont="1" applyBorder="1"/>
    <xf numFmtId="0" fontId="9" fillId="5" borderId="31" xfId="0" applyFont="1" applyFill="1" applyBorder="1" applyAlignment="1">
      <alignment horizontal="center"/>
    </xf>
    <xf numFmtId="44" fontId="5" fillId="5" borderId="6" xfId="0" applyNumberFormat="1" applyFont="1" applyFill="1" applyBorder="1"/>
    <xf numFmtId="164" fontId="4" fillId="5" borderId="6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49" fontId="4" fillId="4" borderId="24" xfId="0" applyNumberFormat="1" applyFont="1" applyFill="1" applyBorder="1" applyAlignment="1">
      <alignment horizontal="right" vertical="center"/>
    </xf>
    <xf numFmtId="49" fontId="4" fillId="4" borderId="16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right" vertical="center"/>
    </xf>
    <xf numFmtId="49" fontId="4" fillId="4" borderId="14" xfId="0" applyNumberFormat="1" applyFont="1" applyFill="1" applyBorder="1" applyAlignment="1">
      <alignment horizontal="right" vertical="center"/>
    </xf>
    <xf numFmtId="49" fontId="4" fillId="4" borderId="23" xfId="0" applyNumberFormat="1" applyFont="1" applyFill="1" applyBorder="1" applyAlignment="1">
      <alignment horizontal="right" vertical="center"/>
    </xf>
    <xf numFmtId="49" fontId="4" fillId="0" borderId="31" xfId="0" applyNumberFormat="1" applyFont="1" applyFill="1" applyBorder="1" applyAlignment="1">
      <alignment horizontal="right" vertical="center"/>
    </xf>
    <xf numFmtId="49" fontId="4" fillId="4" borderId="3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5" fillId="0" borderId="3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5" fillId="0" borderId="4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44" fontId="3" fillId="0" borderId="49" xfId="1" applyFont="1" applyBorder="1"/>
    <xf numFmtId="0" fontId="9" fillId="0" borderId="31" xfId="0" applyFont="1" applyFill="1" applyBorder="1" applyAlignment="1">
      <alignment horizontal="center"/>
    </xf>
    <xf numFmtId="0" fontId="9" fillId="0" borderId="31" xfId="0" applyFont="1" applyFill="1" applyBorder="1"/>
    <xf numFmtId="0" fontId="3" fillId="0" borderId="32" xfId="0" applyFont="1" applyFill="1" applyBorder="1"/>
    <xf numFmtId="0" fontId="3" fillId="0" borderId="10" xfId="0" applyFont="1" applyFill="1" applyBorder="1"/>
    <xf numFmtId="44" fontId="3" fillId="0" borderId="4" xfId="1" applyFont="1" applyFill="1" applyBorder="1"/>
    <xf numFmtId="0" fontId="4" fillId="4" borderId="12" xfId="0" applyNumberFormat="1" applyFont="1" applyFill="1" applyBorder="1" applyAlignment="1">
      <alignment horizontal="center" vertical="center"/>
    </xf>
    <xf numFmtId="0" fontId="4" fillId="4" borderId="2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4" borderId="41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center" vertical="center"/>
    </xf>
    <xf numFmtId="0" fontId="4" fillId="4" borderId="32" xfId="0" applyNumberFormat="1" applyFont="1" applyFill="1" applyBorder="1" applyAlignment="1">
      <alignment horizontal="center" vertical="center"/>
    </xf>
    <xf numFmtId="0" fontId="4" fillId="4" borderId="36" xfId="0" applyNumberFormat="1" applyFont="1" applyFill="1" applyBorder="1" applyAlignment="1">
      <alignment horizontal="center" vertical="center"/>
    </xf>
    <xf numFmtId="0" fontId="4" fillId="4" borderId="37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2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9" fillId="4" borderId="32" xfId="0" applyFont="1" applyFill="1" applyBorder="1"/>
    <xf numFmtId="0" fontId="12" fillId="0" borderId="0" xfId="0" applyFont="1"/>
    <xf numFmtId="164" fontId="2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6" borderId="63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center" vertical="center" wrapText="1"/>
    </xf>
    <xf numFmtId="49" fontId="4" fillId="6" borderId="64" xfId="0" applyNumberFormat="1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horizontal="center"/>
    </xf>
    <xf numFmtId="0" fontId="12" fillId="6" borderId="64" xfId="0" applyFont="1" applyFill="1" applyBorder="1"/>
    <xf numFmtId="0" fontId="4" fillId="6" borderId="25" xfId="0" applyFont="1" applyFill="1" applyBorder="1" applyAlignment="1">
      <alignment horizontal="right" vertical="center" wrapText="1"/>
    </xf>
    <xf numFmtId="0" fontId="4" fillId="6" borderId="51" xfId="0" applyFont="1" applyFill="1" applyBorder="1" applyAlignment="1">
      <alignment horizontal="right" vertical="center" wrapText="1"/>
    </xf>
    <xf numFmtId="49" fontId="4" fillId="6" borderId="51" xfId="0" applyNumberFormat="1" applyFont="1" applyFill="1" applyBorder="1" applyAlignment="1">
      <alignment horizontal="right" vertical="center"/>
    </xf>
    <xf numFmtId="49" fontId="4" fillId="6" borderId="51" xfId="0" applyNumberFormat="1" applyFont="1" applyFill="1" applyBorder="1" applyAlignment="1">
      <alignment horizontal="right" vertical="center" wrapText="1"/>
    </xf>
    <xf numFmtId="0" fontId="9" fillId="6" borderId="51" xfId="0" applyFont="1" applyFill="1" applyBorder="1" applyAlignment="1">
      <alignment horizontal="right"/>
    </xf>
    <xf numFmtId="0" fontId="9" fillId="6" borderId="64" xfId="0" applyFont="1" applyFill="1" applyBorder="1" applyAlignment="1">
      <alignment horizontal="center" vertical="center"/>
    </xf>
    <xf numFmtId="49" fontId="22" fillId="6" borderId="63" xfId="0" applyNumberFormat="1" applyFont="1" applyFill="1" applyBorder="1" applyAlignment="1">
      <alignment vertical="center" wrapText="1"/>
    </xf>
    <xf numFmtId="49" fontId="22" fillId="6" borderId="25" xfId="0" applyNumberFormat="1" applyFont="1" applyFill="1" applyBorder="1" applyAlignment="1">
      <alignment horizontal="center" vertical="center" wrapText="1"/>
    </xf>
    <xf numFmtId="49" fontId="22" fillId="6" borderId="64" xfId="0" applyNumberFormat="1" applyFont="1" applyFill="1" applyBorder="1" applyAlignment="1">
      <alignment horizontal="left" vertical="center" wrapText="1"/>
    </xf>
    <xf numFmtId="49" fontId="22" fillId="6" borderId="51" xfId="0" applyNumberFormat="1" applyFont="1" applyFill="1" applyBorder="1" applyAlignment="1">
      <alignment horizontal="center" vertical="center" wrapText="1"/>
    </xf>
    <xf numFmtId="49" fontId="22" fillId="6" borderId="64" xfId="0" applyNumberFormat="1" applyFont="1" applyFill="1" applyBorder="1" applyAlignment="1">
      <alignment vertical="center" wrapText="1"/>
    </xf>
    <xf numFmtId="0" fontId="22" fillId="6" borderId="64" xfId="0" applyFont="1" applyFill="1" applyBorder="1" applyAlignment="1">
      <alignment vertical="center"/>
    </xf>
    <xf numFmtId="0" fontId="12" fillId="6" borderId="51" xfId="0" applyFont="1" applyFill="1" applyBorder="1" applyAlignment="1">
      <alignment horizontal="center"/>
    </xf>
    <xf numFmtId="0" fontId="22" fillId="6" borderId="6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center"/>
    </xf>
    <xf numFmtId="0" fontId="12" fillId="0" borderId="32" xfId="0" applyFont="1" applyFill="1" applyBorder="1"/>
    <xf numFmtId="0" fontId="12" fillId="0" borderId="10" xfId="0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7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22" fillId="7" borderId="67" xfId="0" applyFont="1" applyFill="1" applyBorder="1" applyProtection="1">
      <protection locked="0"/>
    </xf>
    <xf numFmtId="0" fontId="12" fillId="0" borderId="1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22" fillId="7" borderId="67" xfId="0" applyFont="1" applyFill="1" applyBorder="1" applyAlignment="1" applyProtection="1">
      <alignment horizontal="center"/>
      <protection locked="0"/>
    </xf>
    <xf numFmtId="0" fontId="22" fillId="6" borderId="0" xfId="0" applyFont="1" applyFill="1" applyBorder="1" applyAlignment="1">
      <alignment horizontal="center"/>
    </xf>
    <xf numFmtId="164" fontId="12" fillId="6" borderId="0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right"/>
    </xf>
    <xf numFmtId="0" fontId="9" fillId="0" borderId="67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51" xfId="0" applyFont="1" applyBorder="1" applyAlignment="1">
      <alignment horizontal="right"/>
    </xf>
    <xf numFmtId="0" fontId="9" fillId="0" borderId="49" xfId="0" applyFont="1" applyBorder="1" applyAlignment="1">
      <alignment horizontal="right"/>
    </xf>
    <xf numFmtId="0" fontId="25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11" fillId="0" borderId="4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9" fillId="0" borderId="6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4" fontId="9" fillId="0" borderId="43" xfId="0" applyNumberFormat="1" applyFont="1" applyFill="1" applyBorder="1" applyAlignment="1">
      <alignment horizontal="center" wrapText="1"/>
    </xf>
    <xf numFmtId="164" fontId="9" fillId="0" borderId="39" xfId="0" applyNumberFormat="1" applyFont="1" applyFill="1" applyBorder="1" applyAlignment="1">
      <alignment horizontal="center" wrapText="1"/>
    </xf>
    <xf numFmtId="0" fontId="9" fillId="6" borderId="70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/>
    </xf>
    <xf numFmtId="0" fontId="9" fillId="6" borderId="72" xfId="0" applyFont="1" applyFill="1" applyBorder="1" applyAlignment="1">
      <alignment horizontal="center"/>
    </xf>
    <xf numFmtId="0" fontId="12" fillId="6" borderId="70" xfId="0" applyFont="1" applyFill="1" applyBorder="1" applyAlignment="1">
      <alignment horizontal="left"/>
    </xf>
    <xf numFmtId="0" fontId="12" fillId="6" borderId="72" xfId="0" applyFont="1" applyFill="1" applyBorder="1" applyAlignment="1">
      <alignment horizontal="left"/>
    </xf>
    <xf numFmtId="49" fontId="22" fillId="6" borderId="70" xfId="0" applyNumberFormat="1" applyFont="1" applyFill="1" applyBorder="1" applyAlignment="1">
      <alignment horizontal="center" vertical="center" wrapText="1"/>
    </xf>
    <xf numFmtId="49" fontId="22" fillId="6" borderId="72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4" fillId="6" borderId="51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14" fillId="0" borderId="39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7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9" fillId="0" borderId="33" xfId="2" applyBorder="1" applyAlignment="1" applyProtection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6" fillId="5" borderId="4" xfId="0" applyNumberFormat="1" applyFont="1" applyFill="1" applyBorder="1" applyAlignment="1">
      <alignment horizontal="right" vertical="center"/>
    </xf>
    <xf numFmtId="0" fontId="6" fillId="5" borderId="6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5" fillId="5" borderId="4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7" fillId="5" borderId="43" xfId="0" applyNumberFormat="1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48" xfId="0" applyFont="1" applyFill="1" applyBorder="1" applyAlignment="1">
      <alignment horizontal="center" vertical="center"/>
    </xf>
    <xf numFmtId="164" fontId="9" fillId="0" borderId="73" xfId="0" applyNumberFormat="1" applyFont="1" applyFill="1" applyBorder="1" applyAlignment="1">
      <alignment horizontal="center" wrapText="1"/>
    </xf>
    <xf numFmtId="164" fontId="4" fillId="6" borderId="74" xfId="0" applyNumberFormat="1" applyFont="1" applyFill="1" applyBorder="1" applyAlignment="1">
      <alignment horizontal="center"/>
    </xf>
    <xf numFmtId="164" fontId="4" fillId="6" borderId="71" xfId="0" applyNumberFormat="1" applyFont="1" applyFill="1" applyBorder="1" applyAlignment="1">
      <alignment horizontal="center"/>
    </xf>
    <xf numFmtId="164" fontId="9" fillId="6" borderId="71" xfId="0" applyNumberFormat="1" applyFont="1" applyFill="1" applyBorder="1" applyAlignment="1">
      <alignment horizontal="center"/>
    </xf>
    <xf numFmtId="164" fontId="9" fillId="6" borderId="71" xfId="1" applyNumberFormat="1" applyFont="1" applyFill="1" applyBorder="1" applyAlignment="1">
      <alignment horizontal="center"/>
    </xf>
    <xf numFmtId="164" fontId="9" fillId="6" borderId="75" xfId="0" applyNumberFormat="1" applyFont="1" applyFill="1" applyBorder="1" applyAlignment="1">
      <alignment horizontal="center"/>
    </xf>
    <xf numFmtId="164" fontId="9" fillId="6" borderId="66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12" fillId="0" borderId="65" xfId="0" applyNumberFormat="1" applyFont="1" applyBorder="1" applyAlignment="1">
      <alignment horizontal="center"/>
    </xf>
    <xf numFmtId="0" fontId="12" fillId="0" borderId="67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12" fillId="0" borderId="67" xfId="0" applyFont="1" applyBorder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13AFBF"/>
      <color rgb="FF57EF74"/>
      <color rgb="FFE53F3F"/>
      <color rgb="FFF6EA92"/>
      <color rgb="FFEFB3EF"/>
      <color rgb="FFE890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152400</xdr:rowOff>
    </xdr:from>
    <xdr:to>
      <xdr:col>2</xdr:col>
      <xdr:colOff>1190292</xdr:colOff>
      <xdr:row>4</xdr:row>
      <xdr:rowOff>70393</xdr:rowOff>
    </xdr:to>
    <xdr:pic>
      <xdr:nvPicPr>
        <xdr:cNvPr id="2" name="Image 1" descr="Captu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575" y="152400"/>
          <a:ext cx="1974517" cy="6704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152400</xdr:rowOff>
    </xdr:from>
    <xdr:to>
      <xdr:col>3</xdr:col>
      <xdr:colOff>228267</xdr:colOff>
      <xdr:row>3</xdr:row>
      <xdr:rowOff>146593</xdr:rowOff>
    </xdr:to>
    <xdr:pic>
      <xdr:nvPicPr>
        <xdr:cNvPr id="2" name="Image 1" descr="Captu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152400"/>
          <a:ext cx="2026224" cy="63554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workbookViewId="0">
      <selection activeCell="G12" sqref="G12"/>
    </sheetView>
  </sheetViews>
  <sheetFormatPr baseColWidth="10" defaultRowHeight="15"/>
  <cols>
    <col min="1" max="1" width="4.140625" customWidth="1"/>
    <col min="2" max="2" width="11.85546875" bestFit="1" customWidth="1"/>
    <col min="3" max="3" width="21.7109375" customWidth="1"/>
    <col min="4" max="4" width="51" customWidth="1"/>
    <col min="5" max="5" width="16.7109375" style="148" customWidth="1"/>
    <col min="6" max="6" width="11.140625" style="146" customWidth="1"/>
  </cols>
  <sheetData>
    <row r="1" spans="1:10" ht="15.75" thickBot="1"/>
    <row r="2" spans="1:10" ht="18" thickTop="1" thickBot="1">
      <c r="D2" s="117" t="s">
        <v>74</v>
      </c>
      <c r="E2" s="202"/>
      <c r="F2" s="203"/>
    </row>
    <row r="3" spans="1:10" ht="20.100000000000001" customHeight="1" thickTop="1" thickBot="1">
      <c r="D3" s="117" t="s">
        <v>73</v>
      </c>
      <c r="E3" s="205"/>
      <c r="F3" s="203"/>
    </row>
    <row r="4" spans="1:10" ht="15.75" thickTop="1"/>
    <row r="5" spans="1:10" ht="15.75" thickBot="1"/>
    <row r="6" spans="1:10" ht="15.75" thickTop="1">
      <c r="B6" s="206" t="s">
        <v>65</v>
      </c>
      <c r="C6" s="207"/>
      <c r="D6" s="207"/>
      <c r="E6" s="207"/>
      <c r="F6" s="208"/>
    </row>
    <row r="7" spans="1:10" ht="15.75" thickBot="1">
      <c r="B7" s="209"/>
      <c r="C7" s="210"/>
      <c r="D7" s="210"/>
      <c r="E7" s="210"/>
      <c r="F7" s="211"/>
    </row>
    <row r="8" spans="1:10" ht="9.6" customHeight="1" thickTop="1">
      <c r="B8" s="112"/>
      <c r="C8" s="112"/>
      <c r="D8" s="112"/>
      <c r="E8" s="112"/>
      <c r="F8" s="147"/>
    </row>
    <row r="9" spans="1:10" ht="15.75" thickBot="1"/>
    <row r="10" spans="1:10" s="2" customFormat="1" ht="15.6" customHeight="1">
      <c r="A10" s="1"/>
      <c r="B10" s="212" t="s">
        <v>25</v>
      </c>
      <c r="C10" s="214" t="s">
        <v>0</v>
      </c>
      <c r="D10" s="216" t="s">
        <v>1</v>
      </c>
      <c r="E10" s="218" t="s">
        <v>2</v>
      </c>
      <c r="F10" s="300" t="s">
        <v>3</v>
      </c>
      <c r="G10" s="309" t="s">
        <v>100</v>
      </c>
    </row>
    <row r="11" spans="1:10" s="4" customFormat="1" ht="15.6" customHeight="1" thickBot="1">
      <c r="A11" s="3"/>
      <c r="B11" s="213"/>
      <c r="C11" s="215"/>
      <c r="D11" s="217"/>
      <c r="E11" s="219"/>
      <c r="F11" s="220"/>
      <c r="G11" s="310"/>
    </row>
    <row r="12" spans="1:10" s="10" customFormat="1" ht="16.5">
      <c r="A12" s="5"/>
      <c r="B12" s="149">
        <v>910504</v>
      </c>
      <c r="C12" s="154" t="s">
        <v>9</v>
      </c>
      <c r="D12" s="160" t="s">
        <v>11</v>
      </c>
      <c r="E12" s="161" t="s">
        <v>10</v>
      </c>
      <c r="F12" s="301">
        <v>31.9</v>
      </c>
      <c r="G12" s="310"/>
      <c r="H12" s="4"/>
      <c r="I12" s="12"/>
      <c r="J12" s="12"/>
    </row>
    <row r="13" spans="1:10" s="10" customFormat="1" ht="16.5">
      <c r="A13" s="5"/>
      <c r="B13" s="150">
        <v>910505</v>
      </c>
      <c r="C13" s="155" t="s">
        <v>9</v>
      </c>
      <c r="D13" s="162" t="s">
        <v>12</v>
      </c>
      <c r="E13" s="163" t="s">
        <v>10</v>
      </c>
      <c r="F13" s="302">
        <v>21.9</v>
      </c>
      <c r="G13" s="310"/>
      <c r="H13" s="4"/>
      <c r="I13" s="12"/>
      <c r="J13" s="12"/>
    </row>
    <row r="14" spans="1:10" s="10" customFormat="1" ht="16.5">
      <c r="A14" s="5"/>
      <c r="B14" s="150">
        <v>910507</v>
      </c>
      <c r="C14" s="155" t="s">
        <v>9</v>
      </c>
      <c r="D14" s="164" t="s">
        <v>21</v>
      </c>
      <c r="E14" s="163" t="s">
        <v>10</v>
      </c>
      <c r="F14" s="302">
        <v>32.9</v>
      </c>
      <c r="G14" s="310"/>
      <c r="H14" s="4"/>
      <c r="I14" s="12"/>
      <c r="J14" s="12"/>
    </row>
    <row r="15" spans="1:10" s="10" customFormat="1" ht="16.5">
      <c r="A15" s="5"/>
      <c r="B15" s="150">
        <v>910508</v>
      </c>
      <c r="C15" s="155" t="s">
        <v>9</v>
      </c>
      <c r="D15" s="162" t="s">
        <v>22</v>
      </c>
      <c r="E15" s="163" t="s">
        <v>10</v>
      </c>
      <c r="F15" s="302">
        <v>22.9</v>
      </c>
      <c r="G15" s="310"/>
      <c r="H15" s="4"/>
      <c r="I15" s="12"/>
      <c r="J15" s="12"/>
    </row>
    <row r="16" spans="1:10" s="2" customFormat="1" ht="16.5">
      <c r="B16" s="151" t="s">
        <v>26</v>
      </c>
      <c r="C16" s="156" t="s">
        <v>13</v>
      </c>
      <c r="D16" s="165" t="s">
        <v>38</v>
      </c>
      <c r="E16" s="163" t="s">
        <v>10</v>
      </c>
      <c r="F16" s="303">
        <v>17.5</v>
      </c>
      <c r="G16" s="310"/>
      <c r="H16" s="4"/>
      <c r="I16" s="12"/>
      <c r="J16" s="12"/>
    </row>
    <row r="17" spans="2:10" s="2" customFormat="1" ht="16.5">
      <c r="B17" s="151" t="s">
        <v>27</v>
      </c>
      <c r="C17" s="156" t="s">
        <v>13</v>
      </c>
      <c r="D17" s="165" t="s">
        <v>39</v>
      </c>
      <c r="E17" s="163" t="s">
        <v>10</v>
      </c>
      <c r="F17" s="303">
        <v>14.5</v>
      </c>
      <c r="G17" s="310"/>
      <c r="H17" s="4"/>
      <c r="I17" s="12"/>
      <c r="J17" s="12"/>
    </row>
    <row r="18" spans="2:10" s="2" customFormat="1" ht="16.5">
      <c r="B18" s="151" t="s">
        <v>28</v>
      </c>
      <c r="C18" s="156" t="s">
        <v>13</v>
      </c>
      <c r="D18" s="165" t="s">
        <v>40</v>
      </c>
      <c r="E18" s="163" t="s">
        <v>10</v>
      </c>
      <c r="F18" s="303">
        <v>13.5</v>
      </c>
      <c r="G18" s="310"/>
      <c r="H18" s="4"/>
      <c r="I18" s="12"/>
      <c r="J18" s="12"/>
    </row>
    <row r="19" spans="2:10" s="2" customFormat="1" ht="16.5">
      <c r="B19" s="151" t="s">
        <v>29</v>
      </c>
      <c r="C19" s="156" t="s">
        <v>13</v>
      </c>
      <c r="D19" s="165" t="s">
        <v>41</v>
      </c>
      <c r="E19" s="163" t="s">
        <v>10</v>
      </c>
      <c r="F19" s="303">
        <v>10.5</v>
      </c>
      <c r="G19" s="310"/>
      <c r="H19" s="4"/>
      <c r="I19" s="12"/>
      <c r="J19" s="12"/>
    </row>
    <row r="20" spans="2:10" s="2" customFormat="1" ht="16.5">
      <c r="B20" s="151" t="s">
        <v>30</v>
      </c>
      <c r="C20" s="156" t="s">
        <v>14</v>
      </c>
      <c r="D20" s="165" t="s">
        <v>15</v>
      </c>
      <c r="E20" s="163" t="s">
        <v>10</v>
      </c>
      <c r="F20" s="303">
        <v>13.9</v>
      </c>
      <c r="G20" s="310"/>
      <c r="H20" s="4"/>
      <c r="I20" s="12"/>
      <c r="J20" s="12"/>
    </row>
    <row r="21" spans="2:10" s="2" customFormat="1" ht="16.5">
      <c r="B21" s="151" t="s">
        <v>31</v>
      </c>
      <c r="C21" s="156" t="s">
        <v>14</v>
      </c>
      <c r="D21" s="165" t="s">
        <v>16</v>
      </c>
      <c r="E21" s="163" t="s">
        <v>10</v>
      </c>
      <c r="F21" s="303">
        <v>10.9</v>
      </c>
      <c r="G21" s="310"/>
      <c r="H21" s="4"/>
      <c r="I21" s="12"/>
      <c r="J21" s="12"/>
    </row>
    <row r="22" spans="2:10" s="2" customFormat="1" ht="16.5">
      <c r="B22" s="151" t="s">
        <v>32</v>
      </c>
      <c r="C22" s="156" t="s">
        <v>17</v>
      </c>
      <c r="D22" s="165" t="s">
        <v>23</v>
      </c>
      <c r="E22" s="163" t="s">
        <v>10</v>
      </c>
      <c r="F22" s="303">
        <v>11.9</v>
      </c>
      <c r="G22" s="310"/>
      <c r="H22" s="4"/>
      <c r="I22" s="12"/>
      <c r="J22" s="12"/>
    </row>
    <row r="23" spans="2:10" s="2" customFormat="1" ht="16.5">
      <c r="B23" s="151" t="s">
        <v>33</v>
      </c>
      <c r="C23" s="156" t="s">
        <v>17</v>
      </c>
      <c r="D23" s="165" t="s">
        <v>24</v>
      </c>
      <c r="E23" s="163" t="s">
        <v>10</v>
      </c>
      <c r="F23" s="303">
        <v>9.9</v>
      </c>
      <c r="G23" s="310"/>
      <c r="H23" s="4"/>
      <c r="I23" s="12"/>
      <c r="J23" s="12"/>
    </row>
    <row r="24" spans="2:10" s="2" customFormat="1" ht="21" customHeight="1">
      <c r="B24" s="151" t="s">
        <v>34</v>
      </c>
      <c r="C24" s="156" t="s">
        <v>18</v>
      </c>
      <c r="D24" s="165" t="s">
        <v>88</v>
      </c>
      <c r="E24" s="163" t="s">
        <v>20</v>
      </c>
      <c r="F24" s="303">
        <v>11.9</v>
      </c>
      <c r="G24" s="310"/>
      <c r="H24" s="4"/>
      <c r="I24" s="12"/>
      <c r="J24" s="12"/>
    </row>
    <row r="25" spans="2:10" s="2" customFormat="1" ht="38.25" customHeight="1">
      <c r="B25" s="151" t="s">
        <v>35</v>
      </c>
      <c r="C25" s="157" t="s">
        <v>93</v>
      </c>
      <c r="D25" s="165" t="s">
        <v>37</v>
      </c>
      <c r="E25" s="163" t="s">
        <v>20</v>
      </c>
      <c r="F25" s="303">
        <v>6.9</v>
      </c>
      <c r="G25" s="310"/>
      <c r="H25" s="4"/>
      <c r="I25" s="12"/>
      <c r="J25" s="12"/>
    </row>
    <row r="26" spans="2:10" s="2" customFormat="1" ht="39" customHeight="1">
      <c r="B26" s="151" t="s">
        <v>78</v>
      </c>
      <c r="C26" s="157" t="s">
        <v>92</v>
      </c>
      <c r="D26" s="165" t="s">
        <v>79</v>
      </c>
      <c r="E26" s="163" t="s">
        <v>20</v>
      </c>
      <c r="F26" s="303">
        <v>19.899999999999999</v>
      </c>
      <c r="G26" s="310"/>
      <c r="H26" s="4"/>
      <c r="I26" s="12"/>
      <c r="J26" s="12"/>
    </row>
    <row r="27" spans="2:10" s="2" customFormat="1" ht="15.95" customHeight="1">
      <c r="B27" s="152">
        <v>910562</v>
      </c>
      <c r="C27" s="158" t="s">
        <v>44</v>
      </c>
      <c r="D27" s="153" t="s">
        <v>45</v>
      </c>
      <c r="E27" s="166" t="s">
        <v>46</v>
      </c>
      <c r="F27" s="304">
        <v>19.899999999999999</v>
      </c>
      <c r="G27" s="310"/>
      <c r="H27" s="4"/>
      <c r="I27" s="12"/>
      <c r="J27" s="12"/>
    </row>
    <row r="28" spans="2:10" s="2" customFormat="1" ht="31.5" customHeight="1">
      <c r="B28" s="151" t="s">
        <v>80</v>
      </c>
      <c r="C28" s="157" t="s">
        <v>81</v>
      </c>
      <c r="D28" s="167" t="s">
        <v>91</v>
      </c>
      <c r="E28" s="166" t="s">
        <v>20</v>
      </c>
      <c r="F28" s="303">
        <v>26.9</v>
      </c>
      <c r="G28" s="310"/>
      <c r="H28" s="4"/>
      <c r="I28" s="12"/>
      <c r="J28" s="12"/>
    </row>
    <row r="29" spans="2:10" s="145" customFormat="1" ht="15.75">
      <c r="B29" s="159">
        <v>910574</v>
      </c>
      <c r="C29" s="158" t="s">
        <v>82</v>
      </c>
      <c r="D29" s="153" t="s">
        <v>83</v>
      </c>
      <c r="E29" s="166" t="s">
        <v>20</v>
      </c>
      <c r="F29" s="303">
        <v>22.9</v>
      </c>
      <c r="G29" s="311"/>
    </row>
    <row r="30" spans="2:10" ht="15.75">
      <c r="B30" s="159">
        <v>910570</v>
      </c>
      <c r="C30" s="158" t="s">
        <v>84</v>
      </c>
      <c r="D30" s="153" t="s">
        <v>85</v>
      </c>
      <c r="E30" s="163" t="s">
        <v>10</v>
      </c>
      <c r="F30" s="303">
        <v>11.9</v>
      </c>
      <c r="G30" s="311"/>
    </row>
    <row r="31" spans="2:10" ht="15.75">
      <c r="B31" s="225">
        <v>910577</v>
      </c>
      <c r="C31" s="227" t="s">
        <v>87</v>
      </c>
      <c r="D31" s="229" t="s">
        <v>86</v>
      </c>
      <c r="E31" s="231" t="s">
        <v>89</v>
      </c>
      <c r="F31" s="305">
        <v>29.9</v>
      </c>
      <c r="G31" s="311"/>
    </row>
    <row r="32" spans="2:10" ht="16.5" thickBot="1">
      <c r="B32" s="226"/>
      <c r="C32" s="228"/>
      <c r="D32" s="230"/>
      <c r="E32" s="232"/>
      <c r="F32" s="306"/>
      <c r="G32" s="311"/>
    </row>
    <row r="33" spans="2:7" s="73" customFormat="1" ht="16.5">
      <c r="B33" s="145"/>
      <c r="C33" s="145"/>
      <c r="D33" s="145"/>
      <c r="E33" s="176"/>
      <c r="F33" s="168"/>
      <c r="G33" s="311"/>
    </row>
    <row r="34" spans="2:7" s="73" customFormat="1" ht="17.25" thickBot="1">
      <c r="B34" s="145"/>
      <c r="C34" s="145"/>
      <c r="D34" s="145"/>
      <c r="E34" s="176"/>
      <c r="F34" s="168"/>
      <c r="G34" s="311"/>
    </row>
    <row r="35" spans="2:7" s="73" customFormat="1" ht="17.25" thickTop="1">
      <c r="B35" s="221" t="s">
        <v>25</v>
      </c>
      <c r="C35" s="221" t="s">
        <v>0</v>
      </c>
      <c r="D35" s="198" t="s">
        <v>1</v>
      </c>
      <c r="E35" s="200" t="s">
        <v>2</v>
      </c>
      <c r="F35" s="223" t="s">
        <v>3</v>
      </c>
      <c r="G35" s="177"/>
    </row>
    <row r="36" spans="2:7" s="73" customFormat="1" ht="17.25" thickBot="1">
      <c r="B36" s="222"/>
      <c r="C36" s="222"/>
      <c r="D36" s="199"/>
      <c r="E36" s="201"/>
      <c r="F36" s="224"/>
      <c r="G36" s="311"/>
    </row>
    <row r="37" spans="2:7" s="73" customFormat="1" ht="18" thickTop="1" thickBot="1">
      <c r="B37" s="120">
        <v>910567</v>
      </c>
      <c r="C37" s="191" t="s">
        <v>54</v>
      </c>
      <c r="D37" s="169" t="s">
        <v>90</v>
      </c>
      <c r="E37" s="170" t="s">
        <v>56</v>
      </c>
      <c r="F37" s="171">
        <v>1365</v>
      </c>
      <c r="G37" s="311"/>
    </row>
    <row r="38" spans="2:7" s="73" customFormat="1" ht="17.25" thickTop="1">
      <c r="B38" s="178"/>
      <c r="C38" s="179"/>
      <c r="D38" s="180"/>
      <c r="E38" s="181"/>
      <c r="F38" s="182"/>
      <c r="G38" s="311"/>
    </row>
    <row r="39" spans="2:7" s="73" customFormat="1" ht="16.5">
      <c r="B39" s="196" t="s">
        <v>96</v>
      </c>
      <c r="C39" s="196"/>
      <c r="D39" s="196"/>
      <c r="E39" s="196"/>
      <c r="F39" s="196"/>
      <c r="G39" s="311"/>
    </row>
    <row r="40" spans="2:7" s="73" customFormat="1" ht="16.5" customHeight="1">
      <c r="B40" s="183" t="s">
        <v>25</v>
      </c>
      <c r="C40" s="183" t="s">
        <v>0</v>
      </c>
      <c r="D40" s="183" t="s">
        <v>1</v>
      </c>
      <c r="E40" s="197" t="s">
        <v>98</v>
      </c>
      <c r="F40" s="307"/>
      <c r="G40" s="311"/>
    </row>
    <row r="41" spans="2:7" s="73" customFormat="1" ht="16.5">
      <c r="B41" s="177">
        <v>930520</v>
      </c>
      <c r="C41" s="192" t="s">
        <v>14</v>
      </c>
      <c r="D41" s="177" t="s">
        <v>94</v>
      </c>
      <c r="E41" s="184"/>
      <c r="F41" s="308">
        <v>36.15</v>
      </c>
      <c r="G41" s="311"/>
    </row>
    <row r="42" spans="2:7" s="73" customFormat="1" ht="16.5">
      <c r="B42" s="177">
        <v>930514</v>
      </c>
      <c r="C42" s="192" t="s">
        <v>13</v>
      </c>
      <c r="D42" s="177" t="s">
        <v>94</v>
      </c>
      <c r="E42" s="184"/>
      <c r="F42" s="308">
        <v>35.700000000000003</v>
      </c>
      <c r="G42" s="311"/>
    </row>
    <row r="43" spans="2:7" s="73" customFormat="1" ht="16.5">
      <c r="B43" s="177">
        <v>930567</v>
      </c>
      <c r="C43" s="192" t="s">
        <v>17</v>
      </c>
      <c r="D43" s="177" t="s">
        <v>94</v>
      </c>
      <c r="E43" s="184"/>
      <c r="F43" s="308">
        <v>30.6</v>
      </c>
      <c r="G43" s="311"/>
    </row>
    <row r="44" spans="2:7" ht="15.75">
      <c r="B44" s="177">
        <v>930569</v>
      </c>
      <c r="C44" s="193" t="s">
        <v>95</v>
      </c>
      <c r="D44" s="185" t="s">
        <v>94</v>
      </c>
      <c r="E44" s="188"/>
      <c r="F44" s="308">
        <v>34.799999999999997</v>
      </c>
      <c r="G44" s="311"/>
    </row>
    <row r="45" spans="2:7" ht="15.75">
      <c r="B45" s="175"/>
      <c r="C45" s="194"/>
      <c r="D45" s="187"/>
      <c r="E45" s="239" t="s">
        <v>99</v>
      </c>
      <c r="F45" s="239"/>
      <c r="G45" s="311"/>
    </row>
    <row r="46" spans="2:7" ht="15.75">
      <c r="B46" s="177">
        <v>930520</v>
      </c>
      <c r="C46" s="195" t="s">
        <v>97</v>
      </c>
      <c r="D46" s="186" t="s">
        <v>94</v>
      </c>
      <c r="E46" s="188"/>
      <c r="F46" s="308">
        <v>23.83</v>
      </c>
      <c r="G46" s="311"/>
    </row>
    <row r="47" spans="2:7" ht="15.75">
      <c r="B47" s="175"/>
      <c r="C47" s="175"/>
      <c r="D47" s="175"/>
      <c r="E47" s="189"/>
      <c r="F47" s="190"/>
      <c r="G47" s="145"/>
    </row>
    <row r="48" spans="2:7" ht="15.75">
      <c r="B48" s="172"/>
      <c r="C48" s="172"/>
      <c r="D48" s="172"/>
      <c r="E48" s="173"/>
      <c r="F48" s="174"/>
      <c r="G48" s="172"/>
    </row>
  </sheetData>
  <sheetProtection selectLockedCells="1"/>
  <mergeCells count="21">
    <mergeCell ref="E45:F45"/>
    <mergeCell ref="B35:B36"/>
    <mergeCell ref="C35:C36"/>
    <mergeCell ref="F35:F36"/>
    <mergeCell ref="B31:B32"/>
    <mergeCell ref="C31:C32"/>
    <mergeCell ref="D31:D32"/>
    <mergeCell ref="E31:E32"/>
    <mergeCell ref="F31:F32"/>
    <mergeCell ref="B6:F7"/>
    <mergeCell ref="B10:B11"/>
    <mergeCell ref="C10:C11"/>
    <mergeCell ref="D10:D11"/>
    <mergeCell ref="E10:E11"/>
    <mergeCell ref="F10:F11"/>
    <mergeCell ref="E2:F2"/>
    <mergeCell ref="E3:F3"/>
    <mergeCell ref="B39:F39"/>
    <mergeCell ref="E40:F40"/>
    <mergeCell ref="D35:D36"/>
    <mergeCell ref="E35:E36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opLeftCell="A16" zoomScale="70" zoomScaleNormal="70" workbookViewId="0">
      <selection activeCell="G45" sqref="G45:H45"/>
    </sheetView>
  </sheetViews>
  <sheetFormatPr baseColWidth="10" defaultRowHeight="15"/>
  <cols>
    <col min="1" max="1" width="4.140625" customWidth="1"/>
    <col min="3" max="3" width="14.85546875" bestFit="1" customWidth="1"/>
    <col min="4" max="4" width="36.85546875" bestFit="1" customWidth="1"/>
    <col min="5" max="5" width="12.85546875" bestFit="1" customWidth="1"/>
    <col min="6" max="6" width="9.5703125" bestFit="1" customWidth="1"/>
    <col min="7" max="7" width="5.42578125" bestFit="1" customWidth="1"/>
    <col min="8" max="8" width="8.42578125" customWidth="1"/>
    <col min="9" max="9" width="5.42578125" bestFit="1" customWidth="1"/>
    <col min="10" max="10" width="8.28515625" customWidth="1"/>
    <col min="11" max="11" width="5.42578125" bestFit="1" customWidth="1"/>
    <col min="12" max="12" width="7" bestFit="1" customWidth="1"/>
    <col min="13" max="13" width="5.42578125" bestFit="1" customWidth="1"/>
    <col min="14" max="14" width="7" bestFit="1" customWidth="1"/>
    <col min="15" max="15" width="9.28515625" customWidth="1"/>
    <col min="16" max="16" width="8" bestFit="1" customWidth="1"/>
  </cols>
  <sheetData>
    <row r="1" spans="1:21" ht="15.75" thickBot="1"/>
    <row r="2" spans="1:21" ht="18" thickTop="1" thickBot="1">
      <c r="D2" s="117" t="s">
        <v>74</v>
      </c>
      <c r="E2" s="273"/>
      <c r="F2" s="272"/>
      <c r="I2" s="266" t="s">
        <v>72</v>
      </c>
      <c r="J2" s="267"/>
      <c r="K2" s="267"/>
      <c r="L2" s="267"/>
      <c r="M2" s="267"/>
      <c r="N2" s="267"/>
      <c r="O2" s="267"/>
      <c r="P2" s="268"/>
    </row>
    <row r="3" spans="1:21" ht="20.100000000000001" customHeight="1" thickTop="1" thickBot="1">
      <c r="D3" s="117" t="s">
        <v>73</v>
      </c>
      <c r="E3" s="271"/>
      <c r="F3" s="272"/>
      <c r="I3" s="269"/>
      <c r="J3" s="204"/>
      <c r="K3" s="204"/>
      <c r="L3" s="204"/>
      <c r="M3" s="204"/>
      <c r="N3" s="204"/>
      <c r="O3" s="204"/>
      <c r="P3" s="270"/>
    </row>
    <row r="4" spans="1:21" ht="16.5" thickTop="1" thickBot="1">
      <c r="I4" s="274" t="s">
        <v>66</v>
      </c>
      <c r="J4" s="275"/>
      <c r="K4" s="277"/>
      <c r="L4" s="277"/>
      <c r="M4" s="277"/>
      <c r="N4" s="277"/>
      <c r="O4" s="277"/>
      <c r="P4" s="281"/>
    </row>
    <row r="5" spans="1:21" ht="16.5" thickTop="1" thickBot="1">
      <c r="I5" s="274" t="s">
        <v>67</v>
      </c>
      <c r="J5" s="275"/>
      <c r="K5" s="279"/>
      <c r="L5" s="279"/>
      <c r="M5" s="279"/>
      <c r="N5" s="279"/>
      <c r="O5" s="279"/>
      <c r="P5" s="280"/>
    </row>
    <row r="6" spans="1:21" ht="16.5" thickTop="1" thickBot="1">
      <c r="B6" s="206" t="s">
        <v>65</v>
      </c>
      <c r="C6" s="207"/>
      <c r="D6" s="207"/>
      <c r="E6" s="207"/>
      <c r="F6" s="208"/>
      <c r="I6" s="113" t="s">
        <v>68</v>
      </c>
      <c r="J6" s="277"/>
      <c r="K6" s="277"/>
      <c r="L6" s="277"/>
      <c r="M6" s="276" t="s">
        <v>69</v>
      </c>
      <c r="N6" s="276"/>
      <c r="O6" s="277"/>
      <c r="P6" s="281"/>
    </row>
    <row r="7" spans="1:21" ht="16.5" thickTop="1" thickBot="1">
      <c r="B7" s="209"/>
      <c r="C7" s="210"/>
      <c r="D7" s="210"/>
      <c r="E7" s="210"/>
      <c r="F7" s="211"/>
      <c r="I7" s="113" t="s">
        <v>70</v>
      </c>
      <c r="J7" s="277"/>
      <c r="K7" s="277"/>
      <c r="L7" s="277"/>
      <c r="M7" s="110" t="s">
        <v>71</v>
      </c>
      <c r="N7" s="278"/>
      <c r="O7" s="279"/>
      <c r="P7" s="280"/>
    </row>
    <row r="8" spans="1:21" ht="9.6" customHeight="1" thickTop="1" thickBot="1">
      <c r="B8" s="112"/>
      <c r="C8" s="112"/>
      <c r="D8" s="112"/>
      <c r="E8" s="112"/>
      <c r="F8" s="112"/>
      <c r="I8" s="114"/>
      <c r="J8" s="111"/>
      <c r="K8" s="111"/>
      <c r="L8" s="111"/>
      <c r="M8" s="115"/>
      <c r="N8" s="111"/>
      <c r="O8" s="111"/>
      <c r="P8" s="116"/>
    </row>
    <row r="9" spans="1:21" ht="16.5" thickTop="1" thickBot="1"/>
    <row r="10" spans="1:21" s="2" customFormat="1" ht="15.6" customHeight="1" thickTop="1" thickBot="1">
      <c r="A10" s="1"/>
      <c r="B10" s="221" t="s">
        <v>25</v>
      </c>
      <c r="C10" s="221" t="s">
        <v>0</v>
      </c>
      <c r="D10" s="198" t="s">
        <v>1</v>
      </c>
      <c r="E10" s="200" t="s">
        <v>2</v>
      </c>
      <c r="F10" s="249" t="s">
        <v>3</v>
      </c>
      <c r="G10" s="251" t="s">
        <v>4</v>
      </c>
      <c r="H10" s="252"/>
      <c r="I10" s="252"/>
      <c r="J10" s="252"/>
      <c r="K10" s="252"/>
      <c r="L10" s="252"/>
      <c r="M10" s="252"/>
      <c r="N10" s="253"/>
      <c r="Q10"/>
    </row>
    <row r="11" spans="1:21" s="4" customFormat="1" ht="15.6" customHeight="1" thickTop="1" thickBot="1">
      <c r="A11" s="3"/>
      <c r="B11" s="242"/>
      <c r="C11" s="242"/>
      <c r="D11" s="247"/>
      <c r="E11" s="248"/>
      <c r="F11" s="250"/>
      <c r="G11" s="243" t="s">
        <v>5</v>
      </c>
      <c r="H11" s="244"/>
      <c r="I11" s="243" t="s">
        <v>6</v>
      </c>
      <c r="J11" s="244"/>
      <c r="K11" s="243" t="s">
        <v>7</v>
      </c>
      <c r="L11" s="244"/>
      <c r="M11" s="245" t="s">
        <v>8</v>
      </c>
      <c r="N11" s="246"/>
      <c r="O11" s="39" t="s">
        <v>43</v>
      </c>
      <c r="Q11"/>
    </row>
    <row r="12" spans="1:21" s="10" customFormat="1" ht="17.25" thickTop="1">
      <c r="A12" s="5"/>
      <c r="B12" s="44">
        <v>910504</v>
      </c>
      <c r="C12" s="97" t="s">
        <v>9</v>
      </c>
      <c r="D12" s="45" t="s">
        <v>11</v>
      </c>
      <c r="E12" s="46" t="s">
        <v>10</v>
      </c>
      <c r="F12" s="28">
        <v>31.9</v>
      </c>
      <c r="G12" s="125"/>
      <c r="H12" s="47">
        <v>15.6</v>
      </c>
      <c r="I12" s="125"/>
      <c r="J12" s="47">
        <v>14.8</v>
      </c>
      <c r="K12" s="125"/>
      <c r="L12" s="47">
        <v>14.1</v>
      </c>
      <c r="M12" s="139"/>
      <c r="N12" s="47">
        <v>13.5</v>
      </c>
      <c r="O12" s="48">
        <f>(G12*H12)+(I12*J12)+(K12*L12)+(M12*N12)</f>
        <v>0</v>
      </c>
      <c r="P12" s="11"/>
      <c r="Q12"/>
      <c r="R12" s="4"/>
      <c r="S12" s="4"/>
      <c r="T12" s="12"/>
      <c r="U12" s="12"/>
    </row>
    <row r="13" spans="1:21" s="10" customFormat="1" ht="17.25" thickBot="1">
      <c r="A13" s="5"/>
      <c r="B13" s="49">
        <v>910505</v>
      </c>
      <c r="C13" s="98" t="s">
        <v>9</v>
      </c>
      <c r="D13" s="50" t="s">
        <v>12</v>
      </c>
      <c r="E13" s="51" t="s">
        <v>10</v>
      </c>
      <c r="F13" s="29">
        <v>21.9</v>
      </c>
      <c r="G13" s="126"/>
      <c r="H13" s="52">
        <v>10.7</v>
      </c>
      <c r="I13" s="126"/>
      <c r="J13" s="52">
        <v>10.050000000000001</v>
      </c>
      <c r="K13" s="126"/>
      <c r="L13" s="52">
        <v>9.6999999999999993</v>
      </c>
      <c r="M13" s="140"/>
      <c r="N13" s="52">
        <v>9.3000000000000007</v>
      </c>
      <c r="O13" s="53">
        <f t="shared" ref="O13:O30" si="0">(G13*H13)+(I13*J13)+(K13*L13)+(M13*N13)</f>
        <v>0</v>
      </c>
      <c r="P13" s="11"/>
      <c r="Q13"/>
      <c r="R13" s="4"/>
      <c r="S13" s="4"/>
      <c r="T13" s="12"/>
      <c r="U13" s="12"/>
    </row>
    <row r="14" spans="1:21" s="10" customFormat="1" ht="17.25" thickTop="1">
      <c r="A14" s="5"/>
      <c r="B14" s="6">
        <v>910507</v>
      </c>
      <c r="C14" s="99" t="s">
        <v>9</v>
      </c>
      <c r="D14" s="7" t="s">
        <v>21</v>
      </c>
      <c r="E14" s="8" t="s">
        <v>10</v>
      </c>
      <c r="F14" s="30">
        <v>32.9</v>
      </c>
      <c r="G14" s="127"/>
      <c r="H14" s="9">
        <v>16.2</v>
      </c>
      <c r="I14" s="127"/>
      <c r="J14" s="9">
        <v>15.3</v>
      </c>
      <c r="K14" s="127"/>
      <c r="L14" s="9">
        <v>14.7</v>
      </c>
      <c r="M14" s="141"/>
      <c r="N14" s="9">
        <v>13.95</v>
      </c>
      <c r="O14" s="40">
        <f t="shared" si="0"/>
        <v>0</v>
      </c>
      <c r="P14" s="11"/>
      <c r="Q14" s="11"/>
      <c r="R14" s="4"/>
      <c r="S14" s="4"/>
      <c r="T14" s="12"/>
      <c r="U14" s="12"/>
    </row>
    <row r="15" spans="1:21" s="10" customFormat="1" ht="17.25" thickBot="1">
      <c r="A15" s="5"/>
      <c r="B15" s="13">
        <v>910508</v>
      </c>
      <c r="C15" s="100" t="s">
        <v>9</v>
      </c>
      <c r="D15" s="14" t="s">
        <v>22</v>
      </c>
      <c r="E15" s="15" t="s">
        <v>10</v>
      </c>
      <c r="F15" s="29">
        <v>22.9</v>
      </c>
      <c r="G15" s="128"/>
      <c r="H15" s="16">
        <v>11.4</v>
      </c>
      <c r="I15" s="128"/>
      <c r="J15" s="16">
        <v>10.65</v>
      </c>
      <c r="K15" s="128"/>
      <c r="L15" s="16">
        <v>10.199999999999999</v>
      </c>
      <c r="M15" s="138"/>
      <c r="N15" s="16">
        <v>9.6999999999999993</v>
      </c>
      <c r="O15" s="41">
        <f t="shared" si="0"/>
        <v>0</v>
      </c>
      <c r="P15" s="11"/>
      <c r="Q15" s="11"/>
      <c r="R15" s="4"/>
      <c r="S15" s="4"/>
      <c r="T15" s="12"/>
      <c r="U15" s="12"/>
    </row>
    <row r="16" spans="1:21" s="2" customFormat="1" ht="6.6" customHeight="1" thickTop="1" thickBot="1">
      <c r="B16" s="17"/>
      <c r="C16" s="101"/>
      <c r="G16" s="17"/>
      <c r="I16" s="17"/>
      <c r="K16" s="17"/>
      <c r="M16" s="17"/>
      <c r="O16" s="42"/>
      <c r="P16" s="11"/>
      <c r="Q16" s="4"/>
      <c r="R16" s="4"/>
      <c r="S16" s="4"/>
    </row>
    <row r="17" spans="2:21" s="2" customFormat="1" ht="17.25" thickTop="1">
      <c r="B17" s="54" t="s">
        <v>26</v>
      </c>
      <c r="C17" s="102" t="s">
        <v>13</v>
      </c>
      <c r="D17" s="55" t="s">
        <v>38</v>
      </c>
      <c r="E17" s="56" t="s">
        <v>10</v>
      </c>
      <c r="F17" s="32">
        <v>17.5</v>
      </c>
      <c r="G17" s="129"/>
      <c r="H17" s="57">
        <v>8.6999999999999993</v>
      </c>
      <c r="I17" s="129"/>
      <c r="J17" s="57">
        <v>8.35</v>
      </c>
      <c r="K17" s="135"/>
      <c r="L17" s="57">
        <v>7.95</v>
      </c>
      <c r="M17" s="135"/>
      <c r="N17" s="57">
        <v>7.6</v>
      </c>
      <c r="O17" s="48">
        <f t="shared" si="0"/>
        <v>0</v>
      </c>
      <c r="P17" s="11"/>
      <c r="Q17" s="11"/>
      <c r="R17" s="4"/>
      <c r="S17" s="4"/>
      <c r="T17" s="12"/>
      <c r="U17" s="12"/>
    </row>
    <row r="18" spans="2:21" s="2" customFormat="1" ht="17.25" thickBot="1">
      <c r="B18" s="58" t="s">
        <v>27</v>
      </c>
      <c r="C18" s="103" t="s">
        <v>13</v>
      </c>
      <c r="D18" s="59" t="s">
        <v>39</v>
      </c>
      <c r="E18" s="60" t="s">
        <v>10</v>
      </c>
      <c r="F18" s="33">
        <v>14.5</v>
      </c>
      <c r="G18" s="130"/>
      <c r="H18" s="61">
        <v>7.2</v>
      </c>
      <c r="I18" s="130"/>
      <c r="J18" s="61">
        <v>6.9</v>
      </c>
      <c r="K18" s="136"/>
      <c r="L18" s="61">
        <v>6.6</v>
      </c>
      <c r="M18" s="136"/>
      <c r="N18" s="61">
        <v>6.3</v>
      </c>
      <c r="O18" s="53">
        <f t="shared" si="0"/>
        <v>0</v>
      </c>
      <c r="P18" s="11"/>
      <c r="Q18" s="11"/>
      <c r="R18" s="4"/>
      <c r="S18" s="4"/>
      <c r="T18" s="12"/>
      <c r="U18" s="12"/>
    </row>
    <row r="19" spans="2:21" s="2" customFormat="1" ht="17.25" thickTop="1">
      <c r="B19" s="18" t="s">
        <v>28</v>
      </c>
      <c r="C19" s="104" t="s">
        <v>13</v>
      </c>
      <c r="D19" s="19" t="s">
        <v>40</v>
      </c>
      <c r="E19" s="20" t="s">
        <v>10</v>
      </c>
      <c r="F19" s="32">
        <v>13.5</v>
      </c>
      <c r="G19" s="131"/>
      <c r="H19" s="21">
        <v>6.7</v>
      </c>
      <c r="I19" s="131"/>
      <c r="J19" s="21">
        <v>6.45</v>
      </c>
      <c r="K19" s="137"/>
      <c r="L19" s="21">
        <v>6.15</v>
      </c>
      <c r="M19" s="137"/>
      <c r="N19" s="21">
        <v>5.85</v>
      </c>
      <c r="O19" s="40">
        <f t="shared" si="0"/>
        <v>0</v>
      </c>
      <c r="P19" s="11"/>
      <c r="Q19" s="11"/>
      <c r="R19" s="4"/>
      <c r="S19" s="4"/>
      <c r="T19" s="12"/>
      <c r="U19" s="12"/>
    </row>
    <row r="20" spans="2:21" s="2" customFormat="1" ht="17.25" thickBot="1">
      <c r="B20" s="22" t="s">
        <v>29</v>
      </c>
      <c r="C20" s="105" t="s">
        <v>13</v>
      </c>
      <c r="D20" s="23" t="s">
        <v>41</v>
      </c>
      <c r="E20" s="15" t="s">
        <v>10</v>
      </c>
      <c r="F20" s="34">
        <v>10.5</v>
      </c>
      <c r="G20" s="128"/>
      <c r="H20" s="16">
        <v>5.2</v>
      </c>
      <c r="I20" s="128"/>
      <c r="J20" s="16">
        <v>5</v>
      </c>
      <c r="K20" s="138"/>
      <c r="L20" s="16">
        <v>4.75</v>
      </c>
      <c r="M20" s="138"/>
      <c r="N20" s="16">
        <v>4.55</v>
      </c>
      <c r="O20" s="41">
        <f t="shared" si="0"/>
        <v>0</v>
      </c>
      <c r="P20" s="11"/>
      <c r="Q20" s="11"/>
      <c r="R20" s="4"/>
      <c r="S20" s="4"/>
      <c r="T20" s="12"/>
      <c r="U20" s="12"/>
    </row>
    <row r="21" spans="2:21" s="2" customFormat="1" ht="6.6" customHeight="1" thickTop="1" thickBot="1">
      <c r="B21" s="17"/>
      <c r="C21" s="101"/>
      <c r="G21" s="17"/>
      <c r="I21" s="17"/>
      <c r="K21" s="17"/>
      <c r="M21" s="17"/>
      <c r="O21" s="42"/>
      <c r="P21" s="11"/>
      <c r="Q21" s="4"/>
      <c r="R21" s="4"/>
      <c r="S21" s="4"/>
    </row>
    <row r="22" spans="2:21" s="2" customFormat="1" ht="17.25" thickTop="1">
      <c r="B22" s="62" t="s">
        <v>30</v>
      </c>
      <c r="C22" s="106" t="s">
        <v>14</v>
      </c>
      <c r="D22" s="63" t="s">
        <v>15</v>
      </c>
      <c r="E22" s="64" t="s">
        <v>10</v>
      </c>
      <c r="F22" s="35">
        <v>13.9</v>
      </c>
      <c r="G22" s="125"/>
      <c r="H22" s="47">
        <v>6.9</v>
      </c>
      <c r="I22" s="125"/>
      <c r="J22" s="47">
        <v>6.55</v>
      </c>
      <c r="K22" s="125"/>
      <c r="L22" s="47">
        <v>6.15</v>
      </c>
      <c r="M22" s="139"/>
      <c r="N22" s="47">
        <v>5.95</v>
      </c>
      <c r="O22" s="48">
        <f t="shared" si="0"/>
        <v>0</v>
      </c>
      <c r="P22" s="11"/>
      <c r="Q22" s="11"/>
      <c r="R22" s="4"/>
      <c r="S22" s="4"/>
      <c r="T22" s="12"/>
      <c r="U22" s="12"/>
    </row>
    <row r="23" spans="2:21" s="2" customFormat="1" ht="17.25" thickBot="1">
      <c r="B23" s="65" t="s">
        <v>31</v>
      </c>
      <c r="C23" s="107" t="s">
        <v>14</v>
      </c>
      <c r="D23" s="66" t="s">
        <v>16</v>
      </c>
      <c r="E23" s="67" t="s">
        <v>10</v>
      </c>
      <c r="F23" s="31">
        <v>10.9</v>
      </c>
      <c r="G23" s="126"/>
      <c r="H23" s="52">
        <v>5.45</v>
      </c>
      <c r="I23" s="126"/>
      <c r="J23" s="52">
        <v>5.15</v>
      </c>
      <c r="K23" s="126"/>
      <c r="L23" s="52">
        <v>4.8499999999999996</v>
      </c>
      <c r="M23" s="140"/>
      <c r="N23" s="52">
        <v>4.6500000000000004</v>
      </c>
      <c r="O23" s="53">
        <f t="shared" si="0"/>
        <v>0</v>
      </c>
      <c r="P23" s="11"/>
      <c r="Q23" s="11"/>
      <c r="R23" s="4"/>
      <c r="S23" s="4"/>
      <c r="T23" s="12"/>
      <c r="U23" s="12"/>
    </row>
    <row r="24" spans="2:21" s="2" customFormat="1" ht="5.0999999999999996" customHeight="1" thickTop="1" thickBot="1">
      <c r="B24" s="17"/>
      <c r="C24" s="101"/>
      <c r="G24" s="17"/>
      <c r="I24" s="17"/>
      <c r="K24" s="17"/>
      <c r="M24" s="17"/>
      <c r="O24" s="42"/>
      <c r="P24" s="11"/>
      <c r="Q24" s="4"/>
      <c r="R24" s="4"/>
      <c r="S24" s="4"/>
    </row>
    <row r="25" spans="2:21" s="2" customFormat="1" ht="18" thickTop="1" thickBot="1">
      <c r="B25" s="24" t="s">
        <v>32</v>
      </c>
      <c r="C25" s="108" t="s">
        <v>17</v>
      </c>
      <c r="D25" s="25" t="s">
        <v>23</v>
      </c>
      <c r="E25" s="26" t="s">
        <v>10</v>
      </c>
      <c r="F25" s="36">
        <v>9.9</v>
      </c>
      <c r="G25" s="132"/>
      <c r="H25" s="37">
        <v>4.95</v>
      </c>
      <c r="I25" s="132"/>
      <c r="J25" s="27">
        <v>4.7</v>
      </c>
      <c r="K25" s="132"/>
      <c r="L25" s="27">
        <v>4.55</v>
      </c>
      <c r="M25" s="142"/>
      <c r="N25" s="27">
        <v>4.4000000000000004</v>
      </c>
      <c r="O25" s="40">
        <f t="shared" si="0"/>
        <v>0</v>
      </c>
      <c r="P25" s="11"/>
      <c r="Q25" s="11"/>
      <c r="R25" s="4"/>
      <c r="S25" s="4"/>
      <c r="T25" s="12"/>
      <c r="U25" s="12"/>
    </row>
    <row r="26" spans="2:21" s="2" customFormat="1" ht="18" thickTop="1" thickBot="1">
      <c r="B26" s="24" t="s">
        <v>33</v>
      </c>
      <c r="C26" s="108" t="s">
        <v>17</v>
      </c>
      <c r="D26" s="25" t="s">
        <v>24</v>
      </c>
      <c r="E26" s="26" t="s">
        <v>10</v>
      </c>
      <c r="F26" s="36">
        <v>7.9</v>
      </c>
      <c r="G26" s="133"/>
      <c r="H26" s="38"/>
      <c r="I26" s="132"/>
      <c r="J26" s="27">
        <v>4.1399999999999997</v>
      </c>
      <c r="K26" s="132"/>
      <c r="L26" s="27">
        <v>3.82</v>
      </c>
      <c r="M26" s="142"/>
      <c r="N26" s="27">
        <v>3.73</v>
      </c>
      <c r="O26" s="41">
        <f t="shared" si="0"/>
        <v>0</v>
      </c>
      <c r="P26" s="11"/>
      <c r="Q26" s="11"/>
      <c r="R26" s="4"/>
      <c r="S26" s="4"/>
      <c r="T26" s="12"/>
      <c r="U26" s="12"/>
    </row>
    <row r="27" spans="2:21" s="2" customFormat="1" ht="7.5" customHeight="1" thickTop="1" thickBot="1">
      <c r="B27" s="17"/>
      <c r="C27" s="101"/>
      <c r="G27" s="17"/>
      <c r="I27" s="17"/>
      <c r="K27" s="17"/>
      <c r="M27" s="17"/>
      <c r="O27" s="42"/>
      <c r="P27" s="11"/>
      <c r="Q27" s="4"/>
      <c r="R27" s="4"/>
      <c r="S27" s="4"/>
    </row>
    <row r="28" spans="2:21" s="2" customFormat="1" ht="13.5" customHeight="1" thickTop="1" thickBot="1">
      <c r="B28" s="68" t="s">
        <v>34</v>
      </c>
      <c r="C28" s="109" t="s">
        <v>18</v>
      </c>
      <c r="D28" s="69" t="s">
        <v>19</v>
      </c>
      <c r="E28" s="70" t="s">
        <v>20</v>
      </c>
      <c r="F28" s="36">
        <v>11.9</v>
      </c>
      <c r="G28" s="134"/>
      <c r="H28" s="71">
        <v>5.9</v>
      </c>
      <c r="I28" s="134"/>
      <c r="J28" s="71">
        <v>5.5</v>
      </c>
      <c r="K28" s="134"/>
      <c r="L28" s="71">
        <v>5.3</v>
      </c>
      <c r="M28" s="143"/>
      <c r="N28" s="71">
        <v>4.95</v>
      </c>
      <c r="O28" s="72">
        <f t="shared" si="0"/>
        <v>0</v>
      </c>
      <c r="P28" s="11"/>
      <c r="Q28" s="11"/>
      <c r="R28" s="4"/>
      <c r="S28" s="4"/>
      <c r="T28" s="12"/>
      <c r="U28" s="12"/>
    </row>
    <row r="29" spans="2:21" s="2" customFormat="1" ht="7.5" customHeight="1" thickTop="1" thickBot="1">
      <c r="B29" s="17"/>
      <c r="C29" s="101"/>
      <c r="G29" s="17"/>
      <c r="I29" s="17"/>
      <c r="K29" s="17"/>
      <c r="M29" s="17"/>
      <c r="O29" s="42"/>
      <c r="P29" s="11"/>
      <c r="Q29" s="4"/>
      <c r="R29" s="4"/>
      <c r="S29" s="4"/>
    </row>
    <row r="30" spans="2:21" s="2" customFormat="1" ht="15.95" customHeight="1" thickTop="1" thickBot="1">
      <c r="B30" s="24" t="s">
        <v>35</v>
      </c>
      <c r="C30" s="108" t="s">
        <v>36</v>
      </c>
      <c r="D30" s="25" t="s">
        <v>37</v>
      </c>
      <c r="E30" s="26" t="s">
        <v>20</v>
      </c>
      <c r="F30" s="36">
        <v>6.9</v>
      </c>
      <c r="G30" s="132"/>
      <c r="H30" s="27">
        <v>2.17</v>
      </c>
      <c r="I30" s="132"/>
      <c r="J30" s="27">
        <v>2.0499999999999998</v>
      </c>
      <c r="K30" s="132"/>
      <c r="L30" s="27">
        <v>1.93</v>
      </c>
      <c r="M30" s="142"/>
      <c r="N30" s="27">
        <v>1.82</v>
      </c>
      <c r="O30" s="43">
        <f t="shared" si="0"/>
        <v>0</v>
      </c>
      <c r="P30" s="11"/>
      <c r="Q30" s="11"/>
      <c r="R30" s="4"/>
      <c r="S30" s="4"/>
      <c r="T30" s="12"/>
      <c r="U30" s="12"/>
    </row>
    <row r="31" spans="2:21" s="2" customFormat="1" ht="18" thickTop="1" thickBot="1">
      <c r="B31" s="90"/>
      <c r="C31" s="91"/>
      <c r="D31" s="92"/>
      <c r="E31" s="93"/>
      <c r="F31"/>
      <c r="G31" s="94"/>
      <c r="H31" s="95"/>
      <c r="I31" s="94"/>
      <c r="J31" s="95"/>
      <c r="K31" s="94"/>
      <c r="L31" s="95"/>
      <c r="M31" s="282" t="s">
        <v>63</v>
      </c>
      <c r="N31" s="283"/>
      <c r="O31" s="89">
        <f>SUM(O12:O30)</f>
        <v>0</v>
      </c>
      <c r="P31" s="11"/>
      <c r="Q31" s="11"/>
      <c r="R31" s="4"/>
      <c r="S31" s="4"/>
      <c r="T31" s="12"/>
      <c r="U31" s="12"/>
    </row>
    <row r="32" spans="2:21" ht="16.5" thickTop="1" thickBot="1"/>
    <row r="33" spans="2:18" ht="15" customHeight="1" thickTop="1">
      <c r="B33" s="206" t="s">
        <v>52</v>
      </c>
      <c r="C33" s="207"/>
      <c r="D33" s="208"/>
    </row>
    <row r="34" spans="2:18" ht="15" customHeight="1" thickBot="1">
      <c r="B34" s="209"/>
      <c r="C34" s="210"/>
      <c r="D34" s="211"/>
    </row>
    <row r="35" spans="2:18" ht="16.5" thickTop="1" thickBot="1"/>
    <row r="36" spans="2:18" ht="18" thickTop="1" thickBot="1">
      <c r="B36" s="221" t="s">
        <v>25</v>
      </c>
      <c r="C36" s="221" t="s">
        <v>0</v>
      </c>
      <c r="D36" s="198" t="s">
        <v>1</v>
      </c>
      <c r="E36" s="200" t="s">
        <v>2</v>
      </c>
      <c r="F36" s="249" t="s">
        <v>3</v>
      </c>
      <c r="G36" s="251" t="s">
        <v>4</v>
      </c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18" ht="19.5" thickTop="1" thickBot="1">
      <c r="B37" s="222"/>
      <c r="C37" s="222"/>
      <c r="D37" s="199"/>
      <c r="E37" s="201"/>
      <c r="F37" s="257"/>
      <c r="G37" s="254" t="s">
        <v>47</v>
      </c>
      <c r="H37" s="255"/>
      <c r="I37" s="254" t="s">
        <v>48</v>
      </c>
      <c r="J37" s="255"/>
      <c r="K37" s="254" t="s">
        <v>49</v>
      </c>
      <c r="L37" s="255"/>
      <c r="M37" s="240" t="s">
        <v>50</v>
      </c>
      <c r="N37" s="241"/>
      <c r="O37" s="254" t="s">
        <v>51</v>
      </c>
      <c r="P37" s="255"/>
      <c r="Q37" s="96" t="s">
        <v>64</v>
      </c>
    </row>
    <row r="38" spans="2:18" s="73" customFormat="1" ht="18" thickTop="1" thickBot="1">
      <c r="B38" s="79">
        <v>910562</v>
      </c>
      <c r="C38" s="74" t="s">
        <v>44</v>
      </c>
      <c r="D38" s="75" t="s">
        <v>45</v>
      </c>
      <c r="E38" s="76" t="s">
        <v>46</v>
      </c>
      <c r="F38" s="77">
        <v>19.899999999999999</v>
      </c>
      <c r="G38" s="144"/>
      <c r="H38" s="78">
        <v>9.56</v>
      </c>
      <c r="I38" s="144"/>
      <c r="J38" s="78">
        <v>9.1199999999999992</v>
      </c>
      <c r="K38" s="144"/>
      <c r="L38" s="78">
        <v>8.89</v>
      </c>
      <c r="M38" s="144"/>
      <c r="N38" s="78">
        <v>8.66</v>
      </c>
      <c r="O38" s="144"/>
      <c r="P38" s="78">
        <v>8.66</v>
      </c>
      <c r="Q38" s="89">
        <f>(G38*H38)+(I38*J38)+(K38*L38)+(M38*N38)+(O38*P38)</f>
        <v>0</v>
      </c>
    </row>
    <row r="39" spans="2:18" s="73" customFormat="1" ht="18" thickTop="1" thickBot="1"/>
    <row r="40" spans="2:18" s="73" customFormat="1" ht="14.45" customHeight="1" thickTop="1">
      <c r="B40" s="206" t="s">
        <v>53</v>
      </c>
      <c r="C40" s="207"/>
      <c r="D40" s="208"/>
    </row>
    <row r="41" spans="2:18" s="73" customFormat="1" ht="14.45" customHeight="1" thickBot="1">
      <c r="B41" s="209"/>
      <c r="C41" s="210"/>
      <c r="D41" s="211"/>
    </row>
    <row r="42" spans="2:18" s="73" customFormat="1" ht="18" thickTop="1" thickBot="1"/>
    <row r="43" spans="2:18" s="73" customFormat="1" ht="18" thickTop="1" thickBot="1">
      <c r="B43" s="221" t="s">
        <v>25</v>
      </c>
      <c r="C43" s="221" t="s">
        <v>0</v>
      </c>
      <c r="D43" s="198" t="s">
        <v>1</v>
      </c>
      <c r="E43" s="200" t="s">
        <v>2</v>
      </c>
      <c r="F43" s="256" t="s">
        <v>3</v>
      </c>
      <c r="G43" s="258" t="s">
        <v>57</v>
      </c>
      <c r="H43" s="259"/>
      <c r="I43" s="258" t="s">
        <v>58</v>
      </c>
      <c r="J43" s="259"/>
      <c r="K43" s="258" t="s">
        <v>59</v>
      </c>
      <c r="L43" s="259"/>
      <c r="M43" s="258" t="s">
        <v>60</v>
      </c>
      <c r="N43" s="259"/>
      <c r="O43" s="258" t="s">
        <v>61</v>
      </c>
      <c r="P43" s="259"/>
      <c r="Q43" s="264"/>
      <c r="R43" s="265"/>
    </row>
    <row r="44" spans="2:18" s="73" customFormat="1" ht="18" thickTop="1" thickBot="1">
      <c r="B44" s="222"/>
      <c r="C44" s="222"/>
      <c r="D44" s="199"/>
      <c r="E44" s="201"/>
      <c r="F44" s="257"/>
      <c r="G44" s="118">
        <v>18</v>
      </c>
      <c r="H44" s="80">
        <v>6.55</v>
      </c>
      <c r="I44" s="118">
        <v>12</v>
      </c>
      <c r="J44" s="80">
        <v>4.95</v>
      </c>
      <c r="K44" s="118">
        <v>16</v>
      </c>
      <c r="L44" s="80">
        <v>6.9</v>
      </c>
      <c r="M44" s="118">
        <v>18</v>
      </c>
      <c r="N44" s="80">
        <v>5.5</v>
      </c>
      <c r="O44" s="118">
        <v>24</v>
      </c>
      <c r="P44" s="81">
        <v>11.4</v>
      </c>
      <c r="Q44" s="83" t="s">
        <v>43</v>
      </c>
    </row>
    <row r="45" spans="2:18" s="73" customFormat="1" ht="18" thickTop="1" thickBot="1">
      <c r="B45" s="120">
        <v>910567</v>
      </c>
      <c r="C45" s="121" t="s">
        <v>54</v>
      </c>
      <c r="D45" s="122" t="s">
        <v>55</v>
      </c>
      <c r="E45" s="123" t="s">
        <v>56</v>
      </c>
      <c r="F45" s="124">
        <v>1365</v>
      </c>
      <c r="G45" s="260">
        <f>G44*H44</f>
        <v>117.89999999999999</v>
      </c>
      <c r="H45" s="261"/>
      <c r="I45" s="260">
        <f t="shared" ref="I45" si="1">I44*J44</f>
        <v>59.400000000000006</v>
      </c>
      <c r="J45" s="261"/>
      <c r="K45" s="260">
        <f t="shared" ref="K45" si="2">K44*L44</f>
        <v>110.4</v>
      </c>
      <c r="L45" s="261"/>
      <c r="M45" s="260">
        <f t="shared" ref="M45" si="3">M44*N44</f>
        <v>99</v>
      </c>
      <c r="N45" s="261"/>
      <c r="O45" s="262">
        <f t="shared" ref="O45" si="4">O44*P44</f>
        <v>273.60000000000002</v>
      </c>
      <c r="P45" s="263"/>
      <c r="Q45" s="84">
        <f>SUM(G45:P45)</f>
        <v>660.30000000000007</v>
      </c>
    </row>
    <row r="46" spans="2:18" s="73" customFormat="1" ht="17.25" thickTop="1">
      <c r="P46" s="82" t="s">
        <v>62</v>
      </c>
      <c r="Q46" s="119">
        <v>35.299999999999997</v>
      </c>
    </row>
    <row r="47" spans="2:18" s="73" customFormat="1" ht="17.25" thickBot="1">
      <c r="P47" s="85" t="s">
        <v>42</v>
      </c>
      <c r="Q47" s="86">
        <f>Q45-Q46</f>
        <v>625.00000000000011</v>
      </c>
    </row>
    <row r="48" spans="2:18" s="73" customFormat="1" ht="18" thickTop="1" thickBot="1">
      <c r="M48"/>
      <c r="N48" s="290" t="s">
        <v>76</v>
      </c>
      <c r="O48" s="291"/>
      <c r="P48" s="87"/>
      <c r="Q48" s="88">
        <f>P48*Q47</f>
        <v>0</v>
      </c>
    </row>
    <row r="49" spans="2:8" ht="16.5" thickTop="1" thickBot="1"/>
    <row r="50" spans="2:8" ht="15.75" thickTop="1">
      <c r="B50" s="292" t="s">
        <v>77</v>
      </c>
      <c r="C50" s="292"/>
      <c r="D50" s="292"/>
      <c r="E50" s="292"/>
      <c r="F50" s="294">
        <f>Q48+Q38+O31</f>
        <v>0</v>
      </c>
      <c r="G50" s="295"/>
      <c r="H50" s="296"/>
    </row>
    <row r="51" spans="2:8" ht="15.75" thickBot="1">
      <c r="B51" s="293"/>
      <c r="C51" s="293"/>
      <c r="D51" s="293"/>
      <c r="E51" s="293"/>
      <c r="F51" s="297"/>
      <c r="G51" s="298"/>
      <c r="H51" s="299"/>
    </row>
    <row r="52" spans="2:8" ht="16.5" thickTop="1" thickBot="1"/>
    <row r="53" spans="2:8" ht="15.75" thickTop="1">
      <c r="B53" s="233" t="s">
        <v>75</v>
      </c>
      <c r="C53" s="234"/>
      <c r="D53" s="234"/>
      <c r="E53" s="234"/>
      <c r="F53" s="234"/>
      <c r="G53" s="234"/>
      <c r="H53" s="235"/>
    </row>
    <row r="54" spans="2:8">
      <c r="B54" s="236"/>
      <c r="C54" s="237"/>
      <c r="D54" s="237"/>
      <c r="E54" s="237"/>
      <c r="F54" s="237"/>
      <c r="G54" s="237"/>
      <c r="H54" s="238"/>
    </row>
    <row r="55" spans="2:8" ht="16.5">
      <c r="B55" s="287"/>
      <c r="C55" s="288"/>
      <c r="D55" s="288"/>
      <c r="E55" s="288"/>
      <c r="F55" s="288"/>
      <c r="G55" s="288"/>
      <c r="H55" s="289"/>
    </row>
    <row r="56" spans="2:8" ht="16.5">
      <c r="B56" s="287"/>
      <c r="C56" s="288"/>
      <c r="D56" s="288"/>
      <c r="E56" s="288"/>
      <c r="F56" s="288"/>
      <c r="G56" s="288"/>
      <c r="H56" s="289"/>
    </row>
    <row r="57" spans="2:8" ht="17.25" thickBot="1">
      <c r="B57" s="284"/>
      <c r="C57" s="285"/>
      <c r="D57" s="285"/>
      <c r="E57" s="285"/>
      <c r="F57" s="285"/>
      <c r="G57" s="285"/>
      <c r="H57" s="286"/>
    </row>
    <row r="58" spans="2:8" ht="15.75" thickTop="1"/>
  </sheetData>
  <mergeCells count="60">
    <mergeCell ref="B53:H54"/>
    <mergeCell ref="B57:H57"/>
    <mergeCell ref="B56:H56"/>
    <mergeCell ref="B55:H55"/>
    <mergeCell ref="N48:O48"/>
    <mergeCell ref="B50:E51"/>
    <mergeCell ref="F50:H51"/>
    <mergeCell ref="I2:P3"/>
    <mergeCell ref="E3:F3"/>
    <mergeCell ref="E2:F2"/>
    <mergeCell ref="B33:D34"/>
    <mergeCell ref="B40:D41"/>
    <mergeCell ref="I5:J5"/>
    <mergeCell ref="M6:N6"/>
    <mergeCell ref="J6:L6"/>
    <mergeCell ref="J7:L7"/>
    <mergeCell ref="N7:P7"/>
    <mergeCell ref="O6:P6"/>
    <mergeCell ref="K5:P5"/>
    <mergeCell ref="K4:P4"/>
    <mergeCell ref="I4:J4"/>
    <mergeCell ref="M31:N31"/>
    <mergeCell ref="B6:F7"/>
    <mergeCell ref="I43:J43"/>
    <mergeCell ref="K43:L43"/>
    <mergeCell ref="M43:N43"/>
    <mergeCell ref="O43:P43"/>
    <mergeCell ref="Q43:R43"/>
    <mergeCell ref="G45:H45"/>
    <mergeCell ref="I45:J45"/>
    <mergeCell ref="K45:L45"/>
    <mergeCell ref="M45:N45"/>
    <mergeCell ref="O45:P45"/>
    <mergeCell ref="O37:P37"/>
    <mergeCell ref="G36:P36"/>
    <mergeCell ref="B43:B44"/>
    <mergeCell ref="C43:C44"/>
    <mergeCell ref="D43:D44"/>
    <mergeCell ref="E43:E44"/>
    <mergeCell ref="F43:F44"/>
    <mergeCell ref="G43:H43"/>
    <mergeCell ref="B36:B37"/>
    <mergeCell ref="C36:C37"/>
    <mergeCell ref="D36:D37"/>
    <mergeCell ref="E36:E37"/>
    <mergeCell ref="F36:F37"/>
    <mergeCell ref="G37:H37"/>
    <mergeCell ref="I37:J37"/>
    <mergeCell ref="K37:L37"/>
    <mergeCell ref="M37:N37"/>
    <mergeCell ref="B10:B11"/>
    <mergeCell ref="G11:H11"/>
    <mergeCell ref="I11:J11"/>
    <mergeCell ref="K11:L11"/>
    <mergeCell ref="M11:N11"/>
    <mergeCell ref="C10:C11"/>
    <mergeCell ref="D10:D11"/>
    <mergeCell ref="E10:E11"/>
    <mergeCell ref="F10:F11"/>
    <mergeCell ref="G10:N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B17 B18:B30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BC2020</vt:lpstr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recev</dc:creator>
  <cp:lastModifiedBy>Seb</cp:lastModifiedBy>
  <cp:lastPrinted>2020-01-06T13:35:30Z</cp:lastPrinted>
  <dcterms:created xsi:type="dcterms:W3CDTF">2019-02-11T09:42:31Z</dcterms:created>
  <dcterms:modified xsi:type="dcterms:W3CDTF">2020-01-06T16:59:28Z</dcterms:modified>
</cp:coreProperties>
</file>